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0 - CDA\PLANNING\"/>
    </mc:Choice>
  </mc:AlternateContent>
  <xr:revisionPtr revIDLastSave="0" documentId="13_ncr:1_{BEFA4AB7-7FA5-4C7D-AF9D-3C0EA8AC7980}" xr6:coauthVersionLast="47" xr6:coauthVersionMax="47" xr10:uidLastSave="{00000000-0000-0000-0000-000000000000}"/>
  <bookViews>
    <workbookView xWindow="-108" yWindow="-108" windowWidth="23256" windowHeight="13896" xr2:uid="{B6398F37-0288-465E-845F-E9DEC953DFF1}"/>
  </bookViews>
  <sheets>
    <sheet name="PLANNING" sheetId="8" r:id="rId1"/>
    <sheet name="AR 14-15 mars CFN 2" sheetId="13" r:id="rId2"/>
    <sheet name="AR 05-06 AVRIL CHPT CVL" sheetId="14" r:id="rId3"/>
    <sheet name="Feuil3" sheetId="10" r:id="rId4"/>
    <sheet name="barêmes" sheetId="4" state="hidden" r:id="rId5"/>
    <sheet name="JA" sheetId="5" state="hidden" r:id="rId6"/>
    <sheet name="Clts Indiv. Arb" sheetId="6" state="hidden" r:id="rId7"/>
    <sheet name="Feuil1" sheetId="3" state="hidden" r:id="rId8"/>
  </sheets>
  <definedNames>
    <definedName name="_xlnm._FilterDatabase" localSheetId="6" hidden="1">'Clts Indiv. Arb'!$B$5:$H$456</definedName>
    <definedName name="_xlnm._FilterDatabase" localSheetId="5" hidden="1">JA!$B$6:$CO$451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0" l="1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T3" i="5"/>
  <c r="U3" i="5"/>
  <c r="V3" i="5"/>
  <c r="W3" i="5"/>
  <c r="Z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Q3" i="5"/>
  <c r="AR3" i="5"/>
  <c r="AS3" i="5"/>
  <c r="AT3" i="5"/>
  <c r="AU3" i="5"/>
  <c r="AV3" i="5"/>
  <c r="AW3" i="5"/>
  <c r="AX3" i="5"/>
  <c r="AY3" i="5"/>
  <c r="BA3" i="5"/>
  <c r="BB3" i="5"/>
  <c r="BC3" i="5"/>
  <c r="BD3" i="5"/>
  <c r="BF3" i="5"/>
  <c r="BG3" i="5"/>
  <c r="BK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M3" i="5"/>
  <c r="CN3" i="5"/>
  <c r="CP3" i="5"/>
  <c r="D7" i="5"/>
  <c r="AP7" i="5"/>
  <c r="BL7" i="5"/>
  <c r="CK7" i="5"/>
  <c r="CM7" i="5"/>
  <c r="CN7" i="5"/>
  <c r="CW7" i="5"/>
  <c r="D8" i="5"/>
  <c r="AA8" i="5"/>
  <c r="AP8" i="5"/>
  <c r="BL8" i="5"/>
  <c r="CK8" i="5"/>
  <c r="CM8" i="5"/>
  <c r="D9" i="5"/>
  <c r="AA9" i="5"/>
  <c r="CL9" i="5"/>
  <c r="AP9" i="5"/>
  <c r="BL9" i="5"/>
  <c r="CK9" i="5"/>
  <c r="CM9" i="5"/>
  <c r="D10" i="5"/>
  <c r="AA10" i="5"/>
  <c r="CL10" i="5" s="1"/>
  <c r="AP10" i="5"/>
  <c r="BL10" i="5"/>
  <c r="CK10" i="5"/>
  <c r="CM10" i="5"/>
  <c r="D11" i="5"/>
  <c r="AA11" i="5"/>
  <c r="AP11" i="5"/>
  <c r="BL11" i="5"/>
  <c r="CK11" i="5"/>
  <c r="CM11" i="5"/>
  <c r="D12" i="5"/>
  <c r="AA12" i="5"/>
  <c r="CL12" i="5"/>
  <c r="AP12" i="5"/>
  <c r="BL12" i="5"/>
  <c r="CK12" i="5"/>
  <c r="CM12" i="5"/>
  <c r="D13" i="5"/>
  <c r="AA13" i="5"/>
  <c r="BL13" i="5"/>
  <c r="CM13" i="5"/>
  <c r="D14" i="5"/>
  <c r="AA14" i="5"/>
  <c r="BL14" i="5"/>
  <c r="CM14" i="5"/>
  <c r="D15" i="5"/>
  <c r="AA15" i="5"/>
  <c r="BL15" i="5"/>
  <c r="CM15" i="5"/>
  <c r="D16" i="5"/>
  <c r="AA16" i="5"/>
  <c r="CL16" i="5" s="1"/>
  <c r="BL16" i="5"/>
  <c r="CM16" i="5"/>
  <c r="D17" i="5"/>
  <c r="AA17" i="5"/>
  <c r="BL17" i="5"/>
  <c r="CM17" i="5"/>
  <c r="D18" i="5"/>
  <c r="AA18" i="5"/>
  <c r="BL18" i="5"/>
  <c r="CM18" i="5"/>
  <c r="D19" i="5"/>
  <c r="AA19" i="5"/>
  <c r="BL19" i="5"/>
  <c r="CM19" i="5"/>
  <c r="D20" i="5"/>
  <c r="AA20" i="5"/>
  <c r="BL20" i="5"/>
  <c r="CM20" i="5"/>
  <c r="D21" i="5"/>
  <c r="AA21" i="5"/>
  <c r="BL21" i="5"/>
  <c r="CM21" i="5"/>
  <c r="D22" i="5"/>
  <c r="AP22" i="5"/>
  <c r="BL22" i="5"/>
  <c r="CK22" i="5"/>
  <c r="CM22" i="5"/>
  <c r="CN22" i="5"/>
  <c r="D23" i="5"/>
  <c r="AA23" i="5"/>
  <c r="CL23" i="5" s="1"/>
  <c r="E55" i="6" s="1"/>
  <c r="BL23" i="5"/>
  <c r="CM23" i="5"/>
  <c r="D24" i="5"/>
  <c r="AA24" i="5"/>
  <c r="BL24" i="5"/>
  <c r="CM24" i="5"/>
  <c r="D25" i="5"/>
  <c r="AA25" i="5"/>
  <c r="BL25" i="5"/>
  <c r="CM25" i="5"/>
  <c r="D26" i="5"/>
  <c r="BL26" i="5"/>
  <c r="CM26" i="5"/>
  <c r="D27" i="5"/>
  <c r="AA27" i="5"/>
  <c r="BL27" i="5"/>
  <c r="CM27" i="5"/>
  <c r="CU27" i="5"/>
  <c r="D28" i="5"/>
  <c r="AA28" i="5"/>
  <c r="BL28" i="5"/>
  <c r="CM28" i="5"/>
  <c r="D29" i="5"/>
  <c r="AA29" i="5"/>
  <c r="CL29" i="5" s="1"/>
  <c r="E61" i="6" s="1"/>
  <c r="G61" i="6" s="1"/>
  <c r="H61" i="6" s="1"/>
  <c r="BL29" i="5"/>
  <c r="CM29" i="5"/>
  <c r="CU29" i="5"/>
  <c r="D30" i="5"/>
  <c r="BL30" i="5"/>
  <c r="CM30" i="5"/>
  <c r="CU30" i="5"/>
  <c r="D31" i="5"/>
  <c r="AA31" i="5"/>
  <c r="BL31" i="5"/>
  <c r="CM31" i="5"/>
  <c r="D32" i="5"/>
  <c r="AA32" i="5"/>
  <c r="CL32" i="5" s="1"/>
  <c r="E64" i="6" s="1"/>
  <c r="G64" i="6" s="1"/>
  <c r="H64" i="6" s="1"/>
  <c r="BL32" i="5"/>
  <c r="CM32" i="5"/>
  <c r="D33" i="5"/>
  <c r="AA33" i="5"/>
  <c r="BL33" i="5"/>
  <c r="CM33" i="5"/>
  <c r="D34" i="5"/>
  <c r="BL34" i="5"/>
  <c r="CM34" i="5"/>
  <c r="D35" i="5"/>
  <c r="AA35" i="5"/>
  <c r="BL35" i="5"/>
  <c r="CM35" i="5"/>
  <c r="D36" i="5"/>
  <c r="BL36" i="5"/>
  <c r="CM36" i="5"/>
  <c r="D37" i="5"/>
  <c r="AA37" i="5"/>
  <c r="AP37" i="5"/>
  <c r="BL37" i="5"/>
  <c r="CK37" i="5"/>
  <c r="CM37" i="5"/>
  <c r="CN37" i="5"/>
  <c r="D38" i="5"/>
  <c r="AA38" i="5"/>
  <c r="BL38" i="5"/>
  <c r="CM38" i="5"/>
  <c r="D39" i="5"/>
  <c r="AA39" i="5"/>
  <c r="CL39" i="5" s="1"/>
  <c r="E70" i="6" s="1"/>
  <c r="G70" i="6" s="1"/>
  <c r="H70" i="6" s="1"/>
  <c r="BL39" i="5"/>
  <c r="CM39" i="5"/>
  <c r="D40" i="5"/>
  <c r="BL40" i="5"/>
  <c r="CM40" i="5"/>
  <c r="D41" i="5"/>
  <c r="AA41" i="5"/>
  <c r="BL41" i="5"/>
  <c r="CM41" i="5"/>
  <c r="D42" i="5"/>
  <c r="AA42" i="5"/>
  <c r="CL42" i="5" s="1"/>
  <c r="E73" i="6" s="1"/>
  <c r="BL42" i="5"/>
  <c r="CM42" i="5"/>
  <c r="D43" i="5"/>
  <c r="AA43" i="5"/>
  <c r="CL43" i="5" s="1"/>
  <c r="E74" i="6" s="1"/>
  <c r="G74" i="6" s="1"/>
  <c r="H74" i="6" s="1"/>
  <c r="BL43" i="5"/>
  <c r="CM43" i="5"/>
  <c r="D44" i="5"/>
  <c r="AA44" i="5"/>
  <c r="BL44" i="5"/>
  <c r="CM44" i="5"/>
  <c r="D45" i="5"/>
  <c r="AA45" i="5"/>
  <c r="BL45" i="5"/>
  <c r="CM45" i="5"/>
  <c r="D46" i="5"/>
  <c r="AA46" i="5"/>
  <c r="BL46" i="5"/>
  <c r="CM46" i="5"/>
  <c r="D47" i="5"/>
  <c r="AA47" i="5"/>
  <c r="BL47" i="5"/>
  <c r="CM47" i="5"/>
  <c r="D48" i="5"/>
  <c r="AA48" i="5"/>
  <c r="BL48" i="5"/>
  <c r="CM48" i="5"/>
  <c r="D49" i="5"/>
  <c r="AA49" i="5"/>
  <c r="BL49" i="5"/>
  <c r="CM49" i="5"/>
  <c r="D50" i="5"/>
  <c r="AA50" i="5"/>
  <c r="BL50" i="5"/>
  <c r="CM50" i="5"/>
  <c r="D51" i="5"/>
  <c r="AA51" i="5"/>
  <c r="CL51" i="5"/>
  <c r="E82" i="6" s="1"/>
  <c r="G82" i="6" s="1"/>
  <c r="H82" i="6" s="1"/>
  <c r="BL51" i="5"/>
  <c r="CM51" i="5"/>
  <c r="D52" i="5"/>
  <c r="AP52" i="5"/>
  <c r="BL52" i="5"/>
  <c r="CK52" i="5"/>
  <c r="CM52" i="5"/>
  <c r="CN52" i="5"/>
  <c r="D53" i="5"/>
  <c r="AA53" i="5"/>
  <c r="CL53" i="5" s="1"/>
  <c r="E83" i="6" s="1"/>
  <c r="G83" i="6" s="1"/>
  <c r="H83" i="6" s="1"/>
  <c r="BL53" i="5"/>
  <c r="CM53" i="5"/>
  <c r="D54" i="5"/>
  <c r="BL54" i="5"/>
  <c r="CM54" i="5"/>
  <c r="D55" i="5"/>
  <c r="BL55" i="5"/>
  <c r="CM55" i="5"/>
  <c r="D56" i="5"/>
  <c r="AA56" i="5"/>
  <c r="BL56" i="5"/>
  <c r="CM56" i="5"/>
  <c r="D57" i="5"/>
  <c r="AA57" i="5"/>
  <c r="BL57" i="5"/>
  <c r="CM57" i="5"/>
  <c r="D58" i="5"/>
  <c r="AA58" i="5"/>
  <c r="CL58" i="5"/>
  <c r="E88" i="6" s="1"/>
  <c r="G88" i="6" s="1"/>
  <c r="H88" i="6" s="1"/>
  <c r="BL58" i="5"/>
  <c r="CM58" i="5"/>
  <c r="D59" i="5"/>
  <c r="BL59" i="5"/>
  <c r="CM59" i="5"/>
  <c r="D60" i="5"/>
  <c r="AA60" i="5"/>
  <c r="BL60" i="5"/>
  <c r="CM60" i="5"/>
  <c r="D61" i="5"/>
  <c r="AA61" i="5"/>
  <c r="BL61" i="5"/>
  <c r="CM61" i="5"/>
  <c r="D62" i="5"/>
  <c r="AA62" i="5"/>
  <c r="BL62" i="5"/>
  <c r="CM62" i="5"/>
  <c r="D63" i="5"/>
  <c r="BL63" i="5"/>
  <c r="CM63" i="5"/>
  <c r="D64" i="5"/>
  <c r="BL64" i="5"/>
  <c r="CM64" i="5"/>
  <c r="D65" i="5"/>
  <c r="AA65" i="5"/>
  <c r="BL65" i="5"/>
  <c r="CM65" i="5"/>
  <c r="D66" i="5"/>
  <c r="AA66" i="5"/>
  <c r="CL66" i="5" s="1"/>
  <c r="E96" i="6" s="1"/>
  <c r="G96" i="6" s="1"/>
  <c r="H96" i="6" s="1"/>
  <c r="BL66" i="5"/>
  <c r="CM66" i="5"/>
  <c r="D67" i="5"/>
  <c r="AP67" i="5"/>
  <c r="BL67" i="5"/>
  <c r="CK67" i="5"/>
  <c r="CM67" i="5"/>
  <c r="CN67" i="5"/>
  <c r="D68" i="5"/>
  <c r="AA68" i="5"/>
  <c r="AP68" i="5"/>
  <c r="BL68" i="5"/>
  <c r="CK68" i="5"/>
  <c r="CM68" i="5"/>
  <c r="D69" i="5"/>
  <c r="AP69" i="5"/>
  <c r="BL69" i="5"/>
  <c r="CK69" i="5"/>
  <c r="CM69" i="5"/>
  <c r="D70" i="5"/>
  <c r="AA70" i="5"/>
  <c r="BL70" i="5"/>
  <c r="CM70" i="5"/>
  <c r="D71" i="5"/>
  <c r="AA71" i="5"/>
  <c r="BL71" i="5"/>
  <c r="CM71" i="5"/>
  <c r="D72" i="5"/>
  <c r="AA72" i="5"/>
  <c r="CL72" i="5"/>
  <c r="E100" i="6" s="1"/>
  <c r="G100" i="6" s="1"/>
  <c r="H100" i="6" s="1"/>
  <c r="BL72" i="5"/>
  <c r="CM72" i="5"/>
  <c r="D73" i="5"/>
  <c r="BL73" i="5"/>
  <c r="CM73" i="5"/>
  <c r="D74" i="5"/>
  <c r="BL74" i="5"/>
  <c r="CM74" i="5"/>
  <c r="D75" i="5"/>
  <c r="BL75" i="5"/>
  <c r="CM75" i="5"/>
  <c r="D76" i="5"/>
  <c r="AA76" i="5"/>
  <c r="BL76" i="5"/>
  <c r="CM76" i="5"/>
  <c r="D77" i="5"/>
  <c r="AA77" i="5"/>
  <c r="BL77" i="5"/>
  <c r="CM77" i="5"/>
  <c r="D78" i="5"/>
  <c r="AA78" i="5"/>
  <c r="BL78" i="5"/>
  <c r="CM78" i="5"/>
  <c r="D79" i="5"/>
  <c r="AA79" i="5"/>
  <c r="BL79" i="5"/>
  <c r="CM79" i="5"/>
  <c r="D80" i="5"/>
  <c r="AA80" i="5"/>
  <c r="BL80" i="5"/>
  <c r="CM80" i="5"/>
  <c r="D81" i="5"/>
  <c r="BL81" i="5"/>
  <c r="CM81" i="5"/>
  <c r="D82" i="5"/>
  <c r="AP82" i="5"/>
  <c r="BL82" i="5"/>
  <c r="CK82" i="5"/>
  <c r="CM82" i="5"/>
  <c r="CN82" i="5"/>
  <c r="D83" i="5"/>
  <c r="AA83" i="5"/>
  <c r="CL83" i="5" s="1"/>
  <c r="AP83" i="5"/>
  <c r="BL83" i="5"/>
  <c r="CK83" i="5"/>
  <c r="CM83" i="5"/>
  <c r="D84" i="5"/>
  <c r="AA84" i="5"/>
  <c r="AP84" i="5"/>
  <c r="BL84" i="5"/>
  <c r="CK84" i="5"/>
  <c r="CM84" i="5"/>
  <c r="D85" i="5"/>
  <c r="AA85" i="5"/>
  <c r="BL85" i="5"/>
  <c r="CK85" i="5"/>
  <c r="CM85" i="5"/>
  <c r="D86" i="5"/>
  <c r="AA86" i="5"/>
  <c r="BL86" i="5"/>
  <c r="CM86" i="5"/>
  <c r="D87" i="5"/>
  <c r="AA87" i="5"/>
  <c r="CL87" i="5"/>
  <c r="E111" i="6" s="1"/>
  <c r="G111" i="6" s="1"/>
  <c r="H111" i="6" s="1"/>
  <c r="BL87" i="5"/>
  <c r="CM87" i="5"/>
  <c r="D88" i="5"/>
  <c r="AA88" i="5"/>
  <c r="BL88" i="5"/>
  <c r="CM88" i="5"/>
  <c r="D89" i="5"/>
  <c r="AA89" i="5"/>
  <c r="CL89" i="5" s="1"/>
  <c r="BL89" i="5"/>
  <c r="CM89" i="5"/>
  <c r="D90" i="5"/>
  <c r="BL90" i="5"/>
  <c r="CM90" i="5"/>
  <c r="D91" i="5"/>
  <c r="BL91" i="5"/>
  <c r="CM91" i="5"/>
  <c r="D92" i="5"/>
  <c r="AA92" i="5"/>
  <c r="BL92" i="5"/>
  <c r="CM92" i="5"/>
  <c r="D93" i="5"/>
  <c r="BL93" i="5"/>
  <c r="CM93" i="5"/>
  <c r="D94" i="5"/>
  <c r="BL94" i="5"/>
  <c r="CM94" i="5"/>
  <c r="D95" i="5"/>
  <c r="AA95" i="5"/>
  <c r="CL95" i="5" s="1"/>
  <c r="BL95" i="5"/>
  <c r="CM95" i="5"/>
  <c r="D96" i="5"/>
  <c r="BL96" i="5"/>
  <c r="CM96" i="5"/>
  <c r="D97" i="5"/>
  <c r="AP97" i="5"/>
  <c r="BL97" i="5"/>
  <c r="CK97" i="5"/>
  <c r="CM97" i="5"/>
  <c r="CN97" i="5"/>
  <c r="D98" i="5"/>
  <c r="AA98" i="5"/>
  <c r="BL98" i="5"/>
  <c r="CM98" i="5"/>
  <c r="D99" i="5"/>
  <c r="AA99" i="5"/>
  <c r="BL99" i="5"/>
  <c r="CM99" i="5"/>
  <c r="D100" i="5"/>
  <c r="AA100" i="5"/>
  <c r="CL100" i="5"/>
  <c r="E123" i="6" s="1"/>
  <c r="G123" i="6" s="1"/>
  <c r="H123" i="6" s="1"/>
  <c r="BL100" i="5"/>
  <c r="CM100" i="5"/>
  <c r="D101" i="5"/>
  <c r="AA101" i="5"/>
  <c r="BL101" i="5"/>
  <c r="CM101" i="5"/>
  <c r="D102" i="5"/>
  <c r="BL102" i="5"/>
  <c r="CM102" i="5"/>
  <c r="D103" i="5"/>
  <c r="BL103" i="5"/>
  <c r="CM103" i="5"/>
  <c r="D104" i="5"/>
  <c r="AA104" i="5"/>
  <c r="BL104" i="5"/>
  <c r="CM104" i="5"/>
  <c r="D105" i="5"/>
  <c r="BL105" i="5"/>
  <c r="CM105" i="5"/>
  <c r="D106" i="5"/>
  <c r="AA106" i="5"/>
  <c r="BL106" i="5"/>
  <c r="CM106" i="5"/>
  <c r="D107" i="5"/>
  <c r="AA107" i="5"/>
  <c r="BL107" i="5"/>
  <c r="CM107" i="5"/>
  <c r="D108" i="5"/>
  <c r="BL108" i="5"/>
  <c r="CM108" i="5"/>
  <c r="D109" i="5"/>
  <c r="BL109" i="5"/>
  <c r="CM109" i="5"/>
  <c r="D110" i="5"/>
  <c r="BL110" i="5"/>
  <c r="CM110" i="5"/>
  <c r="D111" i="5"/>
  <c r="AA111" i="5"/>
  <c r="BL111" i="5"/>
  <c r="CM111" i="5"/>
  <c r="D112" i="5"/>
  <c r="AA112" i="5"/>
  <c r="CL112" i="5" s="1"/>
  <c r="AP112" i="5"/>
  <c r="BL112" i="5"/>
  <c r="CK112" i="5"/>
  <c r="CM112" i="5"/>
  <c r="CN112" i="5"/>
  <c r="D113" i="5"/>
  <c r="BL113" i="5"/>
  <c r="CM113" i="5"/>
  <c r="D114" i="5"/>
  <c r="AA114" i="5"/>
  <c r="CL114" i="5"/>
  <c r="BL114" i="5"/>
  <c r="CM114" i="5"/>
  <c r="D115" i="5"/>
  <c r="BL115" i="5"/>
  <c r="CM115" i="5"/>
  <c r="D116" i="5"/>
  <c r="BL116" i="5"/>
  <c r="CM116" i="5"/>
  <c r="D117" i="5"/>
  <c r="AA117" i="5"/>
  <c r="BL117" i="5"/>
  <c r="CM117" i="5"/>
  <c r="D118" i="5"/>
  <c r="AA118" i="5"/>
  <c r="BL118" i="5"/>
  <c r="CM118" i="5"/>
  <c r="D119" i="5"/>
  <c r="BL119" i="5"/>
  <c r="CM119" i="5"/>
  <c r="D120" i="5"/>
  <c r="AA120" i="5"/>
  <c r="BL120" i="5"/>
  <c r="CM120" i="5"/>
  <c r="D121" i="5"/>
  <c r="BL121" i="5"/>
  <c r="CM121" i="5"/>
  <c r="D122" i="5"/>
  <c r="AA122" i="5"/>
  <c r="BL122" i="5"/>
  <c r="CM122" i="5"/>
  <c r="D123" i="5"/>
  <c r="BL123" i="5"/>
  <c r="CM123" i="5"/>
  <c r="D124" i="5"/>
  <c r="AA124" i="5"/>
  <c r="CL124" i="5"/>
  <c r="E146" i="6" s="1"/>
  <c r="BL124" i="5"/>
  <c r="CM124" i="5"/>
  <c r="D125" i="5"/>
  <c r="AA125" i="5"/>
  <c r="BL125" i="5"/>
  <c r="CM125" i="5"/>
  <c r="D126" i="5"/>
  <c r="AA126" i="5"/>
  <c r="CL126" i="5" s="1"/>
  <c r="BL126" i="5"/>
  <c r="CM126" i="5"/>
  <c r="D127" i="5"/>
  <c r="AA127" i="5"/>
  <c r="CL127" i="5" s="1"/>
  <c r="E24" i="6" s="1"/>
  <c r="G24" i="6" s="1"/>
  <c r="AP127" i="5"/>
  <c r="BL127" i="5"/>
  <c r="CK127" i="5"/>
  <c r="CM127" i="5"/>
  <c r="CN127" i="5"/>
  <c r="D128" i="5"/>
  <c r="AA128" i="5"/>
  <c r="CL128" i="5" s="1"/>
  <c r="AP128" i="5"/>
  <c r="BL128" i="5"/>
  <c r="CK128" i="5"/>
  <c r="CM128" i="5"/>
  <c r="D129" i="5"/>
  <c r="AP129" i="5"/>
  <c r="BL129" i="5"/>
  <c r="CK129" i="5"/>
  <c r="CM129" i="5"/>
  <c r="D130" i="5"/>
  <c r="AA130" i="5"/>
  <c r="CL130" i="5" s="1"/>
  <c r="E150" i="6" s="1"/>
  <c r="G150" i="6" s="1"/>
  <c r="H150" i="6" s="1"/>
  <c r="BL130" i="5"/>
  <c r="CM130" i="5"/>
  <c r="D131" i="5"/>
  <c r="AA131" i="5"/>
  <c r="BL131" i="5"/>
  <c r="CM131" i="5"/>
  <c r="D132" i="5"/>
  <c r="BL132" i="5"/>
  <c r="CM132" i="5"/>
  <c r="D133" i="5"/>
  <c r="AA133" i="5"/>
  <c r="BL133" i="5"/>
  <c r="CM133" i="5"/>
  <c r="D134" i="5"/>
  <c r="AA134" i="5"/>
  <c r="CL134" i="5" s="1"/>
  <c r="E154" i="6" s="1"/>
  <c r="G154" i="6" s="1"/>
  <c r="H154" i="6" s="1"/>
  <c r="BL134" i="5"/>
  <c r="CM134" i="5"/>
  <c r="D135" i="5"/>
  <c r="AA135" i="5"/>
  <c r="BL135" i="5"/>
  <c r="CM135" i="5"/>
  <c r="D136" i="5"/>
  <c r="BL136" i="5"/>
  <c r="CM136" i="5"/>
  <c r="D137" i="5"/>
  <c r="BL137" i="5"/>
  <c r="CM137" i="5"/>
  <c r="D138" i="5"/>
  <c r="BL138" i="5"/>
  <c r="CM138" i="5"/>
  <c r="D139" i="5"/>
  <c r="AA139" i="5"/>
  <c r="BL139" i="5"/>
  <c r="CM139" i="5"/>
  <c r="D140" i="5"/>
  <c r="AA140" i="5"/>
  <c r="CL140" i="5" s="1"/>
  <c r="E160" i="6" s="1"/>
  <c r="G160" i="6" s="1"/>
  <c r="H160" i="6" s="1"/>
  <c r="BL140" i="5"/>
  <c r="CM140" i="5"/>
  <c r="D141" i="5"/>
  <c r="AA141" i="5"/>
  <c r="BL141" i="5"/>
  <c r="CM141" i="5"/>
  <c r="D142" i="5"/>
  <c r="AP142" i="5"/>
  <c r="BL142" i="5"/>
  <c r="CK142" i="5"/>
  <c r="CM142" i="5"/>
  <c r="CN142" i="5"/>
  <c r="D143" i="5"/>
  <c r="AA143" i="5"/>
  <c r="AP143" i="5"/>
  <c r="BL143" i="5"/>
  <c r="CK143" i="5"/>
  <c r="CM143" i="5"/>
  <c r="D144" i="5"/>
  <c r="AA144" i="5"/>
  <c r="CL144" i="5" s="1"/>
  <c r="E162" i="6" s="1"/>
  <c r="G162" i="6" s="1"/>
  <c r="H162" i="6" s="1"/>
  <c r="BL144" i="5"/>
  <c r="CM144" i="5"/>
  <c r="D145" i="5"/>
  <c r="BL145" i="5"/>
  <c r="CM145" i="5"/>
  <c r="D146" i="5"/>
  <c r="AA146" i="5"/>
  <c r="CL146" i="5" s="1"/>
  <c r="E164" i="6" s="1"/>
  <c r="BL146" i="5"/>
  <c r="CM146" i="5"/>
  <c r="D147" i="5"/>
  <c r="AA147" i="5"/>
  <c r="BL147" i="5"/>
  <c r="CM147" i="5"/>
  <c r="D148" i="5"/>
  <c r="BL148" i="5"/>
  <c r="CM148" i="5"/>
  <c r="D149" i="5"/>
  <c r="AA149" i="5"/>
  <c r="CL149" i="5"/>
  <c r="E167" i="6" s="1"/>
  <c r="G167" i="6" s="1"/>
  <c r="H167" i="6" s="1"/>
  <c r="BL149" i="5"/>
  <c r="CM149" i="5"/>
  <c r="D150" i="5"/>
  <c r="AA150" i="5"/>
  <c r="CL150" i="5" s="1"/>
  <c r="E168" i="6" s="1"/>
  <c r="BL150" i="5"/>
  <c r="CM150" i="5"/>
  <c r="D151" i="5"/>
  <c r="BL151" i="5"/>
  <c r="CM151" i="5"/>
  <c r="D152" i="5"/>
  <c r="BL152" i="5"/>
  <c r="CM152" i="5"/>
  <c r="D153" i="5"/>
  <c r="AA153" i="5"/>
  <c r="BL153" i="5"/>
  <c r="CM153" i="5"/>
  <c r="D154" i="5"/>
  <c r="BL154" i="5"/>
  <c r="CM154" i="5"/>
  <c r="D155" i="5"/>
  <c r="AA155" i="5"/>
  <c r="CL155" i="5"/>
  <c r="BL155" i="5"/>
  <c r="CM155" i="5"/>
  <c r="D156" i="5"/>
  <c r="AA156" i="5"/>
  <c r="BL156" i="5"/>
  <c r="CM156" i="5"/>
  <c r="D157" i="5"/>
  <c r="AA157" i="5"/>
  <c r="CL157" i="5" s="1"/>
  <c r="E31" i="6" s="1"/>
  <c r="AP157" i="5"/>
  <c r="BL157" i="5"/>
  <c r="CK157" i="5"/>
  <c r="CM157" i="5"/>
  <c r="CN157" i="5"/>
  <c r="D158" i="5"/>
  <c r="AA158" i="5"/>
  <c r="CL158" i="5" s="1"/>
  <c r="E25" i="6" s="1"/>
  <c r="AP158" i="5"/>
  <c r="BL158" i="5"/>
  <c r="CK158" i="5"/>
  <c r="CM158" i="5"/>
  <c r="D159" i="5"/>
  <c r="AA159" i="5"/>
  <c r="AP159" i="5"/>
  <c r="BL159" i="5"/>
  <c r="CK159" i="5"/>
  <c r="CM159" i="5"/>
  <c r="D160" i="5"/>
  <c r="BL160" i="5"/>
  <c r="CM160" i="5"/>
  <c r="D161" i="5"/>
  <c r="AA161" i="5"/>
  <c r="BL161" i="5"/>
  <c r="CM161" i="5"/>
  <c r="D162" i="5"/>
  <c r="AA162" i="5"/>
  <c r="BL162" i="5"/>
  <c r="CM162" i="5"/>
  <c r="D163" i="5"/>
  <c r="AA163" i="5"/>
  <c r="BL163" i="5"/>
  <c r="CM163" i="5"/>
  <c r="D164" i="5"/>
  <c r="AA164" i="5"/>
  <c r="BL164" i="5"/>
  <c r="CM164" i="5"/>
  <c r="D165" i="5"/>
  <c r="BL165" i="5"/>
  <c r="CM165" i="5"/>
  <c r="D166" i="5"/>
  <c r="AA166" i="5"/>
  <c r="BL166" i="5"/>
  <c r="CM166" i="5"/>
  <c r="D167" i="5"/>
  <c r="AA167" i="5"/>
  <c r="CL167" i="5" s="1"/>
  <c r="E182" i="6" s="1"/>
  <c r="G182" i="6" s="1"/>
  <c r="H182" i="6" s="1"/>
  <c r="BL167" i="5"/>
  <c r="CM167" i="5"/>
  <c r="D168" i="5"/>
  <c r="BL168" i="5"/>
  <c r="CM168" i="5"/>
  <c r="D169" i="5"/>
  <c r="BL169" i="5"/>
  <c r="CM169" i="5"/>
  <c r="D170" i="5"/>
  <c r="AA170" i="5"/>
  <c r="CL170" i="5" s="1"/>
  <c r="E185" i="6" s="1"/>
  <c r="G185" i="6" s="1"/>
  <c r="H185" i="6" s="1"/>
  <c r="BL170" i="5"/>
  <c r="CM170" i="5"/>
  <c r="D171" i="5"/>
  <c r="BL171" i="5"/>
  <c r="CM171" i="5"/>
  <c r="D172" i="5"/>
  <c r="AA172" i="5"/>
  <c r="AP172" i="5"/>
  <c r="BL172" i="5"/>
  <c r="CK172" i="5"/>
  <c r="CM172" i="5"/>
  <c r="CN172" i="5"/>
  <c r="D173" i="5"/>
  <c r="AA173" i="5"/>
  <c r="CL173" i="5" s="1"/>
  <c r="E16" i="6" s="1"/>
  <c r="G16" i="6" s="1"/>
  <c r="AP173" i="5"/>
  <c r="BL173" i="5"/>
  <c r="CK173" i="5"/>
  <c r="CM173" i="5"/>
  <c r="D174" i="5"/>
  <c r="AP174" i="5"/>
  <c r="BL174" i="5"/>
  <c r="CK174" i="5"/>
  <c r="CM174" i="5"/>
  <c r="D175" i="5"/>
  <c r="AA175" i="5"/>
  <c r="CL175" i="5" s="1"/>
  <c r="E18" i="6" s="1"/>
  <c r="G18" i="6" s="1"/>
  <c r="AP175" i="5"/>
  <c r="BL175" i="5"/>
  <c r="CK175" i="5"/>
  <c r="CM175" i="5"/>
  <c r="D176" i="5"/>
  <c r="BL176" i="5"/>
  <c r="CM176" i="5"/>
  <c r="D177" i="5"/>
  <c r="AA177" i="5"/>
  <c r="BL177" i="5"/>
  <c r="CM177" i="5"/>
  <c r="D178" i="5"/>
  <c r="BL178" i="5"/>
  <c r="CM178" i="5"/>
  <c r="D179" i="5"/>
  <c r="AA179" i="5"/>
  <c r="CL179" i="5" s="1"/>
  <c r="E190" i="6" s="1"/>
  <c r="BL179" i="5"/>
  <c r="CM179" i="5"/>
  <c r="D180" i="5"/>
  <c r="AA180" i="5"/>
  <c r="BL180" i="5"/>
  <c r="CM180" i="5"/>
  <c r="D181" i="5"/>
  <c r="AA181" i="5"/>
  <c r="BL181" i="5"/>
  <c r="CM181" i="5"/>
  <c r="D182" i="5"/>
  <c r="AA182" i="5"/>
  <c r="BL182" i="5"/>
  <c r="CM182" i="5"/>
  <c r="D183" i="5"/>
  <c r="AA183" i="5"/>
  <c r="BL183" i="5"/>
  <c r="CM183" i="5"/>
  <c r="D184" i="5"/>
  <c r="AA184" i="5"/>
  <c r="CL184" i="5" s="1"/>
  <c r="BL184" i="5"/>
  <c r="CM184" i="5"/>
  <c r="D185" i="5"/>
  <c r="BL185" i="5"/>
  <c r="CM185" i="5"/>
  <c r="D186" i="5"/>
  <c r="BL186" i="5"/>
  <c r="CM186" i="5"/>
  <c r="D187" i="5"/>
  <c r="AP187" i="5"/>
  <c r="BL187" i="5"/>
  <c r="CK187" i="5"/>
  <c r="CM187" i="5"/>
  <c r="CN187" i="5"/>
  <c r="D188" i="5"/>
  <c r="AP188" i="5"/>
  <c r="BL188" i="5"/>
  <c r="CK188" i="5"/>
  <c r="CM188" i="5"/>
  <c r="D189" i="5"/>
  <c r="BL189" i="5"/>
  <c r="BL189" i="5" a="1"/>
  <c r="BM189" i="5"/>
  <c r="BN189" i="5"/>
  <c r="BO189" i="5"/>
  <c r="BP189" i="5"/>
  <c r="BQ189" i="5"/>
  <c r="CM189" i="5"/>
  <c r="D190" i="5"/>
  <c r="AA190" i="5"/>
  <c r="CL190" i="5" s="1"/>
  <c r="E200" i="6" s="1"/>
  <c r="G200" i="6" s="1"/>
  <c r="H200" i="6" s="1"/>
  <c r="BL190" i="5"/>
  <c r="BL190" i="5" a="1"/>
  <c r="BM190" i="5"/>
  <c r="BN190" i="5"/>
  <c r="BO190" i="5"/>
  <c r="BP190" i="5"/>
  <c r="BQ190" i="5"/>
  <c r="CM190" i="5"/>
  <c r="D191" i="5"/>
  <c r="BL191" i="5"/>
  <c r="BL191" i="5" a="1"/>
  <c r="BM191" i="5"/>
  <c r="BN191" i="5"/>
  <c r="BO191" i="5"/>
  <c r="BP191" i="5"/>
  <c r="BQ191" i="5"/>
  <c r="CM191" i="5"/>
  <c r="D192" i="5"/>
  <c r="BL192" i="5"/>
  <c r="BL192" i="5" a="1"/>
  <c r="BM192" i="5"/>
  <c r="BN192" i="5"/>
  <c r="BO192" i="5"/>
  <c r="BP192" i="5"/>
  <c r="BQ192" i="5"/>
  <c r="CM192" i="5"/>
  <c r="D193" i="5"/>
  <c r="AA193" i="5"/>
  <c r="CL193" i="5" s="1"/>
  <c r="E203" i="6" s="1"/>
  <c r="G203" i="6" s="1"/>
  <c r="H203" i="6" s="1"/>
  <c r="BL193" i="5"/>
  <c r="BL193" i="5" a="1"/>
  <c r="BM193" i="5"/>
  <c r="BN193" i="5"/>
  <c r="BO193" i="5"/>
  <c r="BP193" i="5"/>
  <c r="BQ193" i="5"/>
  <c r="CM193" i="5"/>
  <c r="D194" i="5"/>
  <c r="BL194" i="5"/>
  <c r="BL194" i="5" a="1"/>
  <c r="BM194" i="5"/>
  <c r="BN194" i="5"/>
  <c r="BO194" i="5"/>
  <c r="BP194" i="5"/>
  <c r="BQ194" i="5"/>
  <c r="CM194" i="5"/>
  <c r="D195" i="5"/>
  <c r="BL195" i="5"/>
  <c r="BL195" i="5" a="1"/>
  <c r="BM195" i="5"/>
  <c r="BN195" i="5"/>
  <c r="BO195" i="5"/>
  <c r="BP195" i="5"/>
  <c r="BQ195" i="5"/>
  <c r="CM195" i="5"/>
  <c r="D196" i="5"/>
  <c r="AA196" i="5"/>
  <c r="BL196" i="5"/>
  <c r="BL196" i="5" a="1"/>
  <c r="BM196" i="5"/>
  <c r="BN196" i="5"/>
  <c r="BO196" i="5"/>
  <c r="BP196" i="5"/>
  <c r="BQ196" i="5"/>
  <c r="CM196" i="5"/>
  <c r="D197" i="5"/>
  <c r="BL197" i="5"/>
  <c r="BL197" i="5" a="1"/>
  <c r="BM197" i="5"/>
  <c r="BN197" i="5"/>
  <c r="BO197" i="5"/>
  <c r="BP197" i="5"/>
  <c r="BQ197" i="5"/>
  <c r="CM197" i="5"/>
  <c r="D198" i="5"/>
  <c r="BL198" i="5"/>
  <c r="BL198" i="5" a="1"/>
  <c r="BM198" i="5"/>
  <c r="BN198" i="5"/>
  <c r="BO198" i="5"/>
  <c r="BP198" i="5"/>
  <c r="BQ198" i="5"/>
  <c r="CM198" i="5"/>
  <c r="D199" i="5"/>
  <c r="AA199" i="5"/>
  <c r="BL199" i="5"/>
  <c r="BL199" i="5" a="1"/>
  <c r="BM199" i="5"/>
  <c r="BN199" i="5"/>
  <c r="BO199" i="5"/>
  <c r="BP199" i="5"/>
  <c r="BQ199" i="5"/>
  <c r="CM199" i="5"/>
  <c r="D200" i="5"/>
  <c r="AA200" i="5"/>
  <c r="CL200" i="5" s="1"/>
  <c r="E210" i="6" s="1"/>
  <c r="BL200" i="5"/>
  <c r="BL200" i="5" a="1"/>
  <c r="BM200" i="5"/>
  <c r="BN200" i="5"/>
  <c r="BO200" i="5"/>
  <c r="BP200" i="5"/>
  <c r="BQ200" i="5"/>
  <c r="CM200" i="5"/>
  <c r="D201" i="5"/>
  <c r="AA201" i="5"/>
  <c r="BL201" i="5"/>
  <c r="BL201" i="5" a="1"/>
  <c r="BM201" i="5"/>
  <c r="BN201" i="5"/>
  <c r="BO201" i="5"/>
  <c r="BP201" i="5"/>
  <c r="BQ201" i="5"/>
  <c r="CM201" i="5"/>
  <c r="D202" i="5"/>
  <c r="AP202" i="5"/>
  <c r="BL202" i="5"/>
  <c r="CK202" i="5"/>
  <c r="CM202" i="5"/>
  <c r="CN202" i="5"/>
  <c r="D203" i="5"/>
  <c r="AA203" i="5"/>
  <c r="AP203" i="5"/>
  <c r="BL203" i="5"/>
  <c r="CK203" i="5"/>
  <c r="CM203" i="5"/>
  <c r="D204" i="5"/>
  <c r="AA204" i="5"/>
  <c r="CL204" i="5" s="1"/>
  <c r="E13" i="6" s="1"/>
  <c r="G13" i="6" s="1"/>
  <c r="AP204" i="5"/>
  <c r="BL204" i="5"/>
  <c r="CK204" i="5"/>
  <c r="CM204" i="5"/>
  <c r="D205" i="5"/>
  <c r="AA205" i="5"/>
  <c r="CL205" i="5"/>
  <c r="BL205" i="5"/>
  <c r="CM205" i="5"/>
  <c r="D206" i="5"/>
  <c r="BL206" i="5"/>
  <c r="CM206" i="5"/>
  <c r="D207" i="5"/>
  <c r="BL207" i="5"/>
  <c r="CM207" i="5"/>
  <c r="D208" i="5"/>
  <c r="BL208" i="5"/>
  <c r="CM208" i="5"/>
  <c r="D209" i="5"/>
  <c r="AA209" i="5"/>
  <c r="CL209" i="5" s="1"/>
  <c r="E216" i="6" s="1"/>
  <c r="G216" i="6" s="1"/>
  <c r="H216" i="6" s="1"/>
  <c r="BL209" i="5"/>
  <c r="CM209" i="5"/>
  <c r="D210" i="5"/>
  <c r="BL210" i="5"/>
  <c r="CM210" i="5"/>
  <c r="D211" i="5"/>
  <c r="AA211" i="5"/>
  <c r="BL211" i="5"/>
  <c r="CM211" i="5"/>
  <c r="D212" i="5"/>
  <c r="BL212" i="5"/>
  <c r="CM212" i="5"/>
  <c r="D213" i="5"/>
  <c r="BL213" i="5"/>
  <c r="CM213" i="5"/>
  <c r="D214" i="5"/>
  <c r="AA214" i="5"/>
  <c r="BL214" i="5"/>
  <c r="CM214" i="5"/>
  <c r="D215" i="5"/>
  <c r="BL215" i="5"/>
  <c r="CM215" i="5"/>
  <c r="D216" i="5"/>
  <c r="AA216" i="5"/>
  <c r="CL216" i="5" s="1"/>
  <c r="E223" i="6" s="1"/>
  <c r="G223" i="6" s="1"/>
  <c r="H223" i="6" s="1"/>
  <c r="BL216" i="5"/>
  <c r="CM216" i="5"/>
  <c r="D217" i="5"/>
  <c r="AP217" i="5"/>
  <c r="BL217" i="5"/>
  <c r="CK217" i="5"/>
  <c r="CM217" i="5"/>
  <c r="CN217" i="5"/>
  <c r="D218" i="5"/>
  <c r="AA218" i="5"/>
  <c r="BL218" i="5"/>
  <c r="CM218" i="5"/>
  <c r="D219" i="5"/>
  <c r="AA219" i="5"/>
  <c r="BL219" i="5"/>
  <c r="CM219" i="5"/>
  <c r="D220" i="5"/>
  <c r="AA220" i="5"/>
  <c r="CL220" i="5" s="1"/>
  <c r="E226" i="6" s="1"/>
  <c r="G226" i="6" s="1"/>
  <c r="H226" i="6" s="1"/>
  <c r="BL220" i="5"/>
  <c r="CM220" i="5"/>
  <c r="D221" i="5"/>
  <c r="BL221" i="5"/>
  <c r="CM221" i="5"/>
  <c r="D222" i="5"/>
  <c r="BL222" i="5"/>
  <c r="CM222" i="5"/>
  <c r="D223" i="5"/>
  <c r="BL223" i="5"/>
  <c r="CM223" i="5"/>
  <c r="D224" i="5"/>
  <c r="BL224" i="5"/>
  <c r="CM224" i="5"/>
  <c r="D225" i="5"/>
  <c r="AA225" i="5"/>
  <c r="BL225" i="5"/>
  <c r="CM225" i="5"/>
  <c r="D226" i="5"/>
  <c r="AA226" i="5"/>
  <c r="BL226" i="5"/>
  <c r="CM226" i="5"/>
  <c r="D227" i="5"/>
  <c r="AA227" i="5"/>
  <c r="BL227" i="5"/>
  <c r="CM227" i="5"/>
  <c r="D228" i="5"/>
  <c r="AA228" i="5"/>
  <c r="BL228" i="5"/>
  <c r="CM228" i="5"/>
  <c r="D229" i="5"/>
  <c r="AA229" i="5"/>
  <c r="CL229" i="5" s="1"/>
  <c r="E235" i="6" s="1"/>
  <c r="G235" i="6" s="1"/>
  <c r="H235" i="6" s="1"/>
  <c r="BL229" i="5"/>
  <c r="CM229" i="5"/>
  <c r="D230" i="5"/>
  <c r="BL230" i="5"/>
  <c r="CM230" i="5"/>
  <c r="D231" i="5"/>
  <c r="BL231" i="5"/>
  <c r="CM231" i="5"/>
  <c r="D232" i="5"/>
  <c r="AP232" i="5"/>
  <c r="BL232" i="5"/>
  <c r="CK232" i="5"/>
  <c r="CM232" i="5"/>
  <c r="CN232" i="5"/>
  <c r="D233" i="5"/>
  <c r="AA233" i="5"/>
  <c r="AP233" i="5"/>
  <c r="BL233" i="5"/>
  <c r="CK233" i="5"/>
  <c r="CM233" i="5"/>
  <c r="D234" i="5"/>
  <c r="AA234" i="5"/>
  <c r="BL234" i="5"/>
  <c r="CM234" i="5"/>
  <c r="D235" i="5"/>
  <c r="BL235" i="5"/>
  <c r="CM235" i="5"/>
  <c r="D236" i="5"/>
  <c r="BL236" i="5"/>
  <c r="CM236" i="5"/>
  <c r="D237" i="5"/>
  <c r="BL237" i="5"/>
  <c r="CM237" i="5"/>
  <c r="D238" i="5"/>
  <c r="AA238" i="5"/>
  <c r="BL238" i="5"/>
  <c r="CM238" i="5"/>
  <c r="D239" i="5"/>
  <c r="AA239" i="5"/>
  <c r="BL239" i="5"/>
  <c r="CM239" i="5"/>
  <c r="D240" i="5"/>
  <c r="BL240" i="5"/>
  <c r="CM240" i="5"/>
  <c r="D241" i="5"/>
  <c r="AA241" i="5"/>
  <c r="CL241" i="5"/>
  <c r="E246" i="6" s="1"/>
  <c r="G246" i="6" s="1"/>
  <c r="H246" i="6" s="1"/>
  <c r="BL241" i="5"/>
  <c r="CM241" i="5"/>
  <c r="D242" i="5"/>
  <c r="AA242" i="5"/>
  <c r="BL242" i="5"/>
  <c r="CM242" i="5"/>
  <c r="D243" i="5"/>
  <c r="AA243" i="5"/>
  <c r="BL243" i="5"/>
  <c r="CM243" i="5"/>
  <c r="D244" i="5"/>
  <c r="BL244" i="5"/>
  <c r="CM244" i="5"/>
  <c r="D245" i="5"/>
  <c r="BL245" i="5"/>
  <c r="CM245" i="5"/>
  <c r="D246" i="5"/>
  <c r="BL246" i="5"/>
  <c r="CM246" i="5"/>
  <c r="D247" i="5"/>
  <c r="AP247" i="5"/>
  <c r="BL247" i="5"/>
  <c r="CK247" i="5"/>
  <c r="CM247" i="5"/>
  <c r="CN247" i="5"/>
  <c r="D248" i="5"/>
  <c r="AA248" i="5"/>
  <c r="BL248" i="5"/>
  <c r="CM248" i="5"/>
  <c r="D249" i="5"/>
  <c r="BL249" i="5"/>
  <c r="CM249" i="5"/>
  <c r="D250" i="5"/>
  <c r="BL250" i="5"/>
  <c r="CM250" i="5"/>
  <c r="D251" i="5"/>
  <c r="BL251" i="5"/>
  <c r="CM251" i="5"/>
  <c r="D252" i="5"/>
  <c r="BL252" i="5"/>
  <c r="CM252" i="5"/>
  <c r="D253" i="5"/>
  <c r="BL253" i="5"/>
  <c r="CM253" i="5"/>
  <c r="D254" i="5"/>
  <c r="BL254" i="5"/>
  <c r="CM254" i="5"/>
  <c r="D255" i="5"/>
  <c r="AA255" i="5"/>
  <c r="CL255" i="5" s="1"/>
  <c r="BL255" i="5"/>
  <c r="CM255" i="5"/>
  <c r="D256" i="5"/>
  <c r="AA256" i="5"/>
  <c r="CL256" i="5" s="1"/>
  <c r="E260" i="6" s="1"/>
  <c r="G260" i="6" s="1"/>
  <c r="H260" i="6" s="1"/>
  <c r="BL256" i="5"/>
  <c r="CM256" i="5"/>
  <c r="D257" i="5"/>
  <c r="AA257" i="5"/>
  <c r="CL257" i="5"/>
  <c r="E261" i="6" s="1"/>
  <c r="G261" i="6" s="1"/>
  <c r="H261" i="6" s="1"/>
  <c r="BL257" i="5"/>
  <c r="CM257" i="5"/>
  <c r="D258" i="5"/>
  <c r="AA258" i="5"/>
  <c r="BL258" i="5"/>
  <c r="CM258" i="5"/>
  <c r="D259" i="5"/>
  <c r="BL259" i="5"/>
  <c r="CM259" i="5"/>
  <c r="D260" i="5"/>
  <c r="AA260" i="5"/>
  <c r="BL260" i="5"/>
  <c r="CM260" i="5"/>
  <c r="D261" i="5"/>
  <c r="BL261" i="5"/>
  <c r="CM261" i="5"/>
  <c r="CN261" i="5"/>
  <c r="D262" i="5"/>
  <c r="AA262" i="5"/>
  <c r="CL262" i="5" s="1"/>
  <c r="E7" i="6" s="1"/>
  <c r="G7" i="6" s="1"/>
  <c r="AP262" i="5"/>
  <c r="BL262" i="5"/>
  <c r="CK262" i="5"/>
  <c r="CM262" i="5"/>
  <c r="CN262" i="5"/>
  <c r="D263" i="5"/>
  <c r="AA263" i="5"/>
  <c r="AP263" i="5"/>
  <c r="BL263" i="5"/>
  <c r="CK263" i="5"/>
  <c r="CM263" i="5"/>
  <c r="D264" i="5"/>
  <c r="BL264" i="5"/>
  <c r="CM264" i="5"/>
  <c r="D265" i="5"/>
  <c r="BL265" i="5"/>
  <c r="CM265" i="5"/>
  <c r="D266" i="5"/>
  <c r="BL266" i="5"/>
  <c r="CM266" i="5"/>
  <c r="D267" i="5"/>
  <c r="BL267" i="5"/>
  <c r="CM267" i="5"/>
  <c r="D268" i="5"/>
  <c r="BL268" i="5"/>
  <c r="CM268" i="5"/>
  <c r="D269" i="5"/>
  <c r="BL269" i="5"/>
  <c r="CM269" i="5"/>
  <c r="D270" i="5"/>
  <c r="BL270" i="5"/>
  <c r="CM270" i="5"/>
  <c r="D271" i="5"/>
  <c r="BL271" i="5"/>
  <c r="CM271" i="5"/>
  <c r="D272" i="5"/>
  <c r="BL272" i="5"/>
  <c r="CM272" i="5"/>
  <c r="D273" i="5"/>
  <c r="BL273" i="5"/>
  <c r="CM273" i="5"/>
  <c r="D274" i="5"/>
  <c r="BL274" i="5"/>
  <c r="CM274" i="5"/>
  <c r="D275" i="5"/>
  <c r="BL275" i="5"/>
  <c r="CM275" i="5"/>
  <c r="D276" i="5"/>
  <c r="BL276" i="5"/>
  <c r="CM276" i="5"/>
  <c r="D277" i="5"/>
  <c r="AP277" i="5"/>
  <c r="BL277" i="5"/>
  <c r="CK277" i="5"/>
  <c r="CM277" i="5"/>
  <c r="CN277" i="5"/>
  <c r="D278" i="5"/>
  <c r="AP278" i="5"/>
  <c r="BL278" i="5"/>
  <c r="CK278" i="5"/>
  <c r="CM278" i="5"/>
  <c r="D279" i="5"/>
  <c r="CL279" i="5"/>
  <c r="AP279" i="5"/>
  <c r="BL279" i="5"/>
  <c r="CK279" i="5"/>
  <c r="CM279" i="5"/>
  <c r="D280" i="5"/>
  <c r="AP280" i="5"/>
  <c r="BL280" i="5"/>
  <c r="CK280" i="5"/>
  <c r="CM280" i="5"/>
  <c r="D281" i="5"/>
  <c r="CL281" i="5"/>
  <c r="AP281" i="5"/>
  <c r="BL281" i="5"/>
  <c r="CK281" i="5"/>
  <c r="CM281" i="5"/>
  <c r="D282" i="5"/>
  <c r="AP282" i="5"/>
  <c r="BL282" i="5"/>
  <c r="CK282" i="5"/>
  <c r="CM282" i="5"/>
  <c r="D283" i="5"/>
  <c r="AP283" i="5"/>
  <c r="BL283" i="5"/>
  <c r="CK283" i="5"/>
  <c r="CM283" i="5"/>
  <c r="D284" i="5"/>
  <c r="AP284" i="5"/>
  <c r="BL284" i="5"/>
  <c r="CK284" i="5"/>
  <c r="CM284" i="5"/>
  <c r="D285" i="5"/>
  <c r="AP285" i="5"/>
  <c r="BL285" i="5"/>
  <c r="CK285" i="5"/>
  <c r="CM285" i="5"/>
  <c r="D286" i="5"/>
  <c r="AP286" i="5"/>
  <c r="BL286" i="5"/>
  <c r="CK286" i="5"/>
  <c r="CM286" i="5"/>
  <c r="D287" i="5"/>
  <c r="AP287" i="5"/>
  <c r="BL287" i="5"/>
  <c r="CK287" i="5"/>
  <c r="CM287" i="5"/>
  <c r="D288" i="5"/>
  <c r="AP288" i="5"/>
  <c r="BL288" i="5"/>
  <c r="CK288" i="5"/>
  <c r="CM288" i="5"/>
  <c r="D289" i="5"/>
  <c r="CL289" i="5"/>
  <c r="E291" i="6" s="1"/>
  <c r="G291" i="6" s="1"/>
  <c r="H291" i="6" s="1"/>
  <c r="AP289" i="5"/>
  <c r="BL289" i="5"/>
  <c r="CK289" i="5"/>
  <c r="CM289" i="5"/>
  <c r="D290" i="5"/>
  <c r="AP290" i="5"/>
  <c r="BL290" i="5"/>
  <c r="CK290" i="5"/>
  <c r="CM290" i="5"/>
  <c r="D291" i="5"/>
  <c r="AP291" i="5"/>
  <c r="BL291" i="5"/>
  <c r="CK291" i="5"/>
  <c r="CM291" i="5"/>
  <c r="D292" i="5"/>
  <c r="AP292" i="5"/>
  <c r="BL292" i="5"/>
  <c r="CK292" i="5"/>
  <c r="CM292" i="5"/>
  <c r="CN292" i="5"/>
  <c r="D293" i="5"/>
  <c r="AP293" i="5"/>
  <c r="BL293" i="5"/>
  <c r="CK293" i="5"/>
  <c r="CM293" i="5"/>
  <c r="D294" i="5"/>
  <c r="AP294" i="5"/>
  <c r="BL294" i="5"/>
  <c r="CK294" i="5"/>
  <c r="CM294" i="5"/>
  <c r="D295" i="5"/>
  <c r="CL295" i="5"/>
  <c r="AP295" i="5"/>
  <c r="BL295" i="5"/>
  <c r="CK295" i="5"/>
  <c r="CM295" i="5"/>
  <c r="D296" i="5"/>
  <c r="CL296" i="5"/>
  <c r="AP296" i="5"/>
  <c r="BL296" i="5"/>
  <c r="CK296" i="5"/>
  <c r="CM296" i="5"/>
  <c r="D297" i="5"/>
  <c r="AP297" i="5"/>
  <c r="BL297" i="5"/>
  <c r="CK297" i="5"/>
  <c r="CM297" i="5"/>
  <c r="D298" i="5"/>
  <c r="AP298" i="5"/>
  <c r="BL298" i="5"/>
  <c r="CK298" i="5"/>
  <c r="CM298" i="5"/>
  <c r="D299" i="5"/>
  <c r="CL299" i="5"/>
  <c r="AP299" i="5"/>
  <c r="BL299" i="5"/>
  <c r="CK299" i="5"/>
  <c r="CM299" i="5"/>
  <c r="D300" i="5"/>
  <c r="AP300" i="5"/>
  <c r="BL300" i="5"/>
  <c r="CK300" i="5"/>
  <c r="CM300" i="5"/>
  <c r="D301" i="5"/>
  <c r="CL301" i="5"/>
  <c r="AP301" i="5"/>
  <c r="BL301" i="5"/>
  <c r="CK301" i="5"/>
  <c r="CM301" i="5"/>
  <c r="D302" i="5"/>
  <c r="AP302" i="5"/>
  <c r="BL302" i="5"/>
  <c r="CK302" i="5"/>
  <c r="CM302" i="5"/>
  <c r="D303" i="5"/>
  <c r="AP303" i="5"/>
  <c r="BL303" i="5"/>
  <c r="CK303" i="5"/>
  <c r="CM303" i="5"/>
  <c r="D304" i="5"/>
  <c r="CL304" i="5"/>
  <c r="AP304" i="5"/>
  <c r="BL304" i="5"/>
  <c r="CK304" i="5"/>
  <c r="CM304" i="5"/>
  <c r="D305" i="5"/>
  <c r="AP305" i="5"/>
  <c r="BL305" i="5"/>
  <c r="CK305" i="5"/>
  <c r="CM305" i="5"/>
  <c r="D306" i="5"/>
  <c r="AP306" i="5"/>
  <c r="BL306" i="5"/>
  <c r="CK306" i="5"/>
  <c r="CM306" i="5"/>
  <c r="D307" i="5"/>
  <c r="CL307" i="5"/>
  <c r="AP307" i="5"/>
  <c r="BL307" i="5"/>
  <c r="CK307" i="5"/>
  <c r="CM307" i="5"/>
  <c r="D308" i="5"/>
  <c r="AP308" i="5"/>
  <c r="BL308" i="5"/>
  <c r="CK308" i="5"/>
  <c r="CM308" i="5"/>
  <c r="D309" i="5"/>
  <c r="CL309" i="5"/>
  <c r="AP309" i="5"/>
  <c r="BL309" i="5"/>
  <c r="CK309" i="5"/>
  <c r="CM309" i="5"/>
  <c r="D310" i="5"/>
  <c r="AP310" i="5"/>
  <c r="BL310" i="5"/>
  <c r="CK310" i="5"/>
  <c r="CM310" i="5"/>
  <c r="D311" i="5"/>
  <c r="CL311" i="5"/>
  <c r="AP311" i="5"/>
  <c r="BL311" i="5"/>
  <c r="CK311" i="5"/>
  <c r="CM311" i="5"/>
  <c r="D312" i="5"/>
  <c r="CL312" i="5"/>
  <c r="AP312" i="5"/>
  <c r="BL312" i="5"/>
  <c r="CK312" i="5"/>
  <c r="CM312" i="5"/>
  <c r="D313" i="5"/>
  <c r="AP313" i="5"/>
  <c r="BL313" i="5"/>
  <c r="CK313" i="5"/>
  <c r="CM313" i="5"/>
  <c r="D314" i="5"/>
  <c r="AP314" i="5"/>
  <c r="BL314" i="5"/>
  <c r="CK314" i="5"/>
  <c r="CM314" i="5"/>
  <c r="D315" i="5"/>
  <c r="AP315" i="5"/>
  <c r="BL315" i="5"/>
  <c r="CK315" i="5"/>
  <c r="CM315" i="5"/>
  <c r="D316" i="5"/>
  <c r="AP316" i="5"/>
  <c r="BL316" i="5"/>
  <c r="CK316" i="5"/>
  <c r="CM316" i="5"/>
  <c r="D317" i="5"/>
  <c r="AP317" i="5"/>
  <c r="BL317" i="5"/>
  <c r="CK317" i="5"/>
  <c r="CM317" i="5"/>
  <c r="D318" i="5"/>
  <c r="AP318" i="5"/>
  <c r="BL318" i="5"/>
  <c r="CK318" i="5"/>
  <c r="CM318" i="5"/>
  <c r="D319" i="5"/>
  <c r="CL319" i="5"/>
  <c r="AP319" i="5"/>
  <c r="BL319" i="5"/>
  <c r="CK319" i="5"/>
  <c r="CM319" i="5"/>
  <c r="D320" i="5"/>
  <c r="CL320" i="5"/>
  <c r="AP320" i="5"/>
  <c r="BL320" i="5"/>
  <c r="CK320" i="5"/>
  <c r="CM320" i="5"/>
  <c r="D321" i="5"/>
  <c r="AP321" i="5"/>
  <c r="BL321" i="5"/>
  <c r="CK321" i="5"/>
  <c r="CM321" i="5"/>
  <c r="CN321" i="5"/>
  <c r="D322" i="5"/>
  <c r="AP322" i="5"/>
  <c r="BL322" i="5"/>
  <c r="CK322" i="5"/>
  <c r="CM322" i="5"/>
  <c r="D323" i="5"/>
  <c r="CL323" i="5"/>
  <c r="AP323" i="5"/>
  <c r="BL323" i="5"/>
  <c r="CK323" i="5"/>
  <c r="CM323" i="5"/>
  <c r="D324" i="5"/>
  <c r="AP324" i="5"/>
  <c r="BL324" i="5"/>
  <c r="CK324" i="5"/>
  <c r="CM324" i="5"/>
  <c r="D325" i="5"/>
  <c r="AP325" i="5"/>
  <c r="BL325" i="5"/>
  <c r="CK325" i="5"/>
  <c r="CM325" i="5"/>
  <c r="D326" i="5"/>
  <c r="AP326" i="5"/>
  <c r="BL326" i="5"/>
  <c r="CK326" i="5"/>
  <c r="CM326" i="5"/>
  <c r="D327" i="5"/>
  <c r="CL327" i="5"/>
  <c r="AP327" i="5"/>
  <c r="BL327" i="5"/>
  <c r="CK327" i="5"/>
  <c r="CM327" i="5"/>
  <c r="D328" i="5"/>
  <c r="AP328" i="5"/>
  <c r="BL328" i="5"/>
  <c r="CK328" i="5"/>
  <c r="CM328" i="5"/>
  <c r="D329" i="5"/>
  <c r="AP329" i="5"/>
  <c r="BL329" i="5"/>
  <c r="CK329" i="5"/>
  <c r="CM329" i="5"/>
  <c r="D330" i="5"/>
  <c r="AP330" i="5"/>
  <c r="BL330" i="5"/>
  <c r="CK330" i="5"/>
  <c r="CM330" i="5"/>
  <c r="D331" i="5"/>
  <c r="AP331" i="5"/>
  <c r="BL331" i="5"/>
  <c r="CK331" i="5"/>
  <c r="CM331" i="5"/>
  <c r="D332" i="5"/>
  <c r="AP332" i="5"/>
  <c r="BL332" i="5"/>
  <c r="CK332" i="5"/>
  <c r="CM332" i="5"/>
  <c r="D333" i="5"/>
  <c r="CL333" i="5"/>
  <c r="AP333" i="5"/>
  <c r="BL333" i="5"/>
  <c r="CK333" i="5"/>
  <c r="CM333" i="5"/>
  <c r="D334" i="5"/>
  <c r="AP334" i="5"/>
  <c r="BL334" i="5"/>
  <c r="CK334" i="5"/>
  <c r="CM334" i="5"/>
  <c r="D335" i="5"/>
  <c r="AP335" i="5"/>
  <c r="BL335" i="5"/>
  <c r="CK335" i="5"/>
  <c r="CM335" i="5"/>
  <c r="D336" i="5"/>
  <c r="AP336" i="5"/>
  <c r="BL336" i="5"/>
  <c r="CK336" i="5"/>
  <c r="CM336" i="5"/>
  <c r="D337" i="5"/>
  <c r="AP337" i="5"/>
  <c r="BL337" i="5"/>
  <c r="CK337" i="5"/>
  <c r="CM337" i="5"/>
  <c r="D338" i="5"/>
  <c r="CL338" i="5"/>
  <c r="AP338" i="5"/>
  <c r="BL338" i="5"/>
  <c r="CK338" i="5"/>
  <c r="CM338" i="5"/>
  <c r="D339" i="5"/>
  <c r="AP339" i="5"/>
  <c r="BL339" i="5"/>
  <c r="CK339" i="5"/>
  <c r="CM339" i="5"/>
  <c r="D340" i="5"/>
  <c r="AP340" i="5"/>
  <c r="BL340" i="5"/>
  <c r="CK340" i="5"/>
  <c r="CM340" i="5"/>
  <c r="D341" i="5"/>
  <c r="AP341" i="5"/>
  <c r="BL341" i="5"/>
  <c r="CK341" i="5"/>
  <c r="CM341" i="5"/>
  <c r="D342" i="5"/>
  <c r="CL342" i="5"/>
  <c r="AP342" i="5"/>
  <c r="BL342" i="5"/>
  <c r="CK342" i="5"/>
  <c r="CM342" i="5"/>
  <c r="D343" i="5"/>
  <c r="AP343" i="5"/>
  <c r="BL343" i="5"/>
  <c r="CK343" i="5"/>
  <c r="CM343" i="5"/>
  <c r="D344" i="5"/>
  <c r="CL344" i="5"/>
  <c r="AP344" i="5"/>
  <c r="BL344" i="5"/>
  <c r="CK344" i="5"/>
  <c r="CM344" i="5"/>
  <c r="D345" i="5"/>
  <c r="AP345" i="5"/>
  <c r="BL345" i="5"/>
  <c r="CK345" i="5"/>
  <c r="CM345" i="5"/>
  <c r="D346" i="5"/>
  <c r="CL346" i="5"/>
  <c r="AP346" i="5"/>
  <c r="BL346" i="5"/>
  <c r="CK346" i="5"/>
  <c r="CM346" i="5"/>
  <c r="D347" i="5"/>
  <c r="CL347" i="5"/>
  <c r="AP347" i="5"/>
  <c r="BL347" i="5"/>
  <c r="CK347" i="5"/>
  <c r="CM347" i="5"/>
  <c r="D348" i="5"/>
  <c r="AP348" i="5"/>
  <c r="BL348" i="5"/>
  <c r="CK348" i="5"/>
  <c r="CM348" i="5"/>
  <c r="D349" i="5"/>
  <c r="CL349" i="5"/>
  <c r="AP349" i="5"/>
  <c r="BL349" i="5"/>
  <c r="CK349" i="5"/>
  <c r="CM349" i="5"/>
  <c r="D350" i="5"/>
  <c r="AP350" i="5"/>
  <c r="BL350" i="5"/>
  <c r="CK350" i="5"/>
  <c r="CM350" i="5"/>
  <c r="D351" i="5"/>
  <c r="AP351" i="5"/>
  <c r="BL351" i="5"/>
  <c r="CK351" i="5"/>
  <c r="CM351" i="5"/>
  <c r="D352" i="5"/>
  <c r="AP352" i="5"/>
  <c r="BL352" i="5"/>
  <c r="CK352" i="5"/>
  <c r="CM352" i="5"/>
  <c r="D353" i="5"/>
  <c r="AP353" i="5"/>
  <c r="BL353" i="5"/>
  <c r="CK353" i="5"/>
  <c r="CM353" i="5"/>
  <c r="D354" i="5"/>
  <c r="CL354" i="5"/>
  <c r="AP354" i="5"/>
  <c r="BL354" i="5"/>
  <c r="CK354" i="5"/>
  <c r="CM354" i="5"/>
  <c r="D355" i="5"/>
  <c r="CL355" i="5"/>
  <c r="AP355" i="5"/>
  <c r="BL355" i="5"/>
  <c r="CK355" i="5"/>
  <c r="CM355" i="5"/>
  <c r="D356" i="5"/>
  <c r="CL356" i="5"/>
  <c r="AP356" i="5"/>
  <c r="BL356" i="5"/>
  <c r="CK356" i="5"/>
  <c r="CM356" i="5"/>
  <c r="D357" i="5"/>
  <c r="CL357" i="5"/>
  <c r="AP357" i="5"/>
  <c r="BL357" i="5"/>
  <c r="CK357" i="5"/>
  <c r="CM357" i="5"/>
  <c r="D358" i="5"/>
  <c r="AP358" i="5"/>
  <c r="BL358" i="5"/>
  <c r="CK358" i="5"/>
  <c r="CM358" i="5"/>
  <c r="D359" i="5"/>
  <c r="AP359" i="5"/>
  <c r="BL359" i="5"/>
  <c r="CK359" i="5"/>
  <c r="CM359" i="5"/>
  <c r="D360" i="5"/>
  <c r="CL360" i="5"/>
  <c r="AP360" i="5"/>
  <c r="BL360" i="5"/>
  <c r="CK360" i="5"/>
  <c r="CM360" i="5"/>
  <c r="D361" i="5"/>
  <c r="AP361" i="5"/>
  <c r="BL361" i="5"/>
  <c r="CK361" i="5"/>
  <c r="CM361" i="5"/>
  <c r="D373" i="5"/>
  <c r="D374" i="5"/>
  <c r="CL362" i="5"/>
  <c r="AP362" i="5"/>
  <c r="BL362" i="5"/>
  <c r="CK362" i="5"/>
  <c r="CM362" i="5"/>
  <c r="CN362" i="5"/>
  <c r="AP363" i="5"/>
  <c r="BL363" i="5"/>
  <c r="CK363" i="5"/>
  <c r="CM363" i="5"/>
  <c r="CL364" i="5"/>
  <c r="AP364" i="5"/>
  <c r="BL364" i="5"/>
  <c r="CK364" i="5"/>
  <c r="CM364" i="5"/>
  <c r="CL365" i="5"/>
  <c r="AP365" i="5"/>
  <c r="BL365" i="5"/>
  <c r="CK365" i="5"/>
  <c r="CM365" i="5"/>
  <c r="AP366" i="5"/>
  <c r="BL366" i="5"/>
  <c r="CK366" i="5"/>
  <c r="CM366" i="5"/>
  <c r="AP367" i="5"/>
  <c r="BL367" i="5"/>
  <c r="CK367" i="5"/>
  <c r="CM367" i="5"/>
  <c r="CL368" i="5"/>
  <c r="AP368" i="5"/>
  <c r="BL368" i="5"/>
  <c r="CK368" i="5"/>
  <c r="CM368" i="5"/>
  <c r="AP369" i="5"/>
  <c r="BL369" i="5"/>
  <c r="CK369" i="5"/>
  <c r="CM369" i="5"/>
  <c r="AP370" i="5"/>
  <c r="BL370" i="5"/>
  <c r="CK370" i="5"/>
  <c r="CM370" i="5"/>
  <c r="AP371" i="5"/>
  <c r="BL371" i="5"/>
  <c r="CK371" i="5"/>
  <c r="CM371" i="5"/>
  <c r="AP372" i="5"/>
  <c r="BL372" i="5"/>
  <c r="CK372" i="5"/>
  <c r="CM372" i="5"/>
  <c r="CL373" i="5"/>
  <c r="AP373" i="5"/>
  <c r="BL373" i="5"/>
  <c r="CK373" i="5"/>
  <c r="CM373" i="5"/>
  <c r="AP374" i="5"/>
  <c r="BL374" i="5"/>
  <c r="CK374" i="5"/>
  <c r="CM374" i="5"/>
  <c r="AP375" i="5"/>
  <c r="BL375" i="5"/>
  <c r="CK375" i="5"/>
  <c r="CM375" i="5"/>
  <c r="AP376" i="5"/>
  <c r="BL376" i="5"/>
  <c r="CK376" i="5"/>
  <c r="CM376" i="5"/>
  <c r="AP377" i="5"/>
  <c r="BL377" i="5"/>
  <c r="CK377" i="5"/>
  <c r="CM377" i="5"/>
  <c r="CN377" i="5"/>
  <c r="AP378" i="5"/>
  <c r="BL378" i="5"/>
  <c r="CK378" i="5"/>
  <c r="CM378" i="5"/>
  <c r="AP379" i="5"/>
  <c r="BL379" i="5"/>
  <c r="CK379" i="5"/>
  <c r="CM379" i="5"/>
  <c r="CL380" i="5"/>
  <c r="AP380" i="5"/>
  <c r="BL380" i="5"/>
  <c r="CK380" i="5"/>
  <c r="CM380" i="5"/>
  <c r="CL381" i="5"/>
  <c r="AP381" i="5"/>
  <c r="BL381" i="5"/>
  <c r="CK381" i="5"/>
  <c r="CM381" i="5"/>
  <c r="AP382" i="5"/>
  <c r="BL382" i="5"/>
  <c r="CK382" i="5"/>
  <c r="CM382" i="5"/>
  <c r="AP383" i="5"/>
  <c r="BL383" i="5"/>
  <c r="CK383" i="5"/>
  <c r="CM383" i="5"/>
  <c r="AP384" i="5"/>
  <c r="BL384" i="5"/>
  <c r="CK384" i="5"/>
  <c r="CM384" i="5"/>
  <c r="AP385" i="5"/>
  <c r="BL385" i="5"/>
  <c r="CK385" i="5"/>
  <c r="CM385" i="5"/>
  <c r="CL386" i="5"/>
  <c r="AP386" i="5"/>
  <c r="BL386" i="5"/>
  <c r="CK386" i="5"/>
  <c r="CM386" i="5"/>
  <c r="AP387" i="5"/>
  <c r="BL387" i="5"/>
  <c r="CK387" i="5"/>
  <c r="CM387" i="5"/>
  <c r="AP388" i="5"/>
  <c r="BL388" i="5"/>
  <c r="CK388" i="5"/>
  <c r="CM388" i="5"/>
  <c r="AP389" i="5"/>
  <c r="BL389" i="5"/>
  <c r="CK389" i="5"/>
  <c r="CM389" i="5"/>
  <c r="CL390" i="5"/>
  <c r="AP390" i="5"/>
  <c r="BL390" i="5"/>
  <c r="CK390" i="5"/>
  <c r="CM390" i="5"/>
  <c r="CL391" i="5"/>
  <c r="AP391" i="5"/>
  <c r="BL391" i="5"/>
  <c r="CK391" i="5"/>
  <c r="CM391" i="5"/>
  <c r="AP392" i="5"/>
  <c r="BL392" i="5"/>
  <c r="CK392" i="5"/>
  <c r="CM392" i="5"/>
  <c r="CN392" i="5"/>
  <c r="AP393" i="5"/>
  <c r="BL393" i="5"/>
  <c r="CK393" i="5"/>
  <c r="CM393" i="5"/>
  <c r="CL394" i="5"/>
  <c r="AP394" i="5"/>
  <c r="BL394" i="5"/>
  <c r="CK394" i="5"/>
  <c r="CM394" i="5"/>
  <c r="AP395" i="5"/>
  <c r="BL395" i="5"/>
  <c r="CK395" i="5"/>
  <c r="CM395" i="5"/>
  <c r="AP396" i="5"/>
  <c r="BL396" i="5"/>
  <c r="CK396" i="5"/>
  <c r="CM396" i="5"/>
  <c r="AP397" i="5"/>
  <c r="BL397" i="5"/>
  <c r="CK397" i="5"/>
  <c r="CM397" i="5"/>
  <c r="CL398" i="5"/>
  <c r="AP398" i="5"/>
  <c r="BL398" i="5"/>
  <c r="CK398" i="5"/>
  <c r="CM398" i="5"/>
  <c r="AP399" i="5"/>
  <c r="BL399" i="5"/>
  <c r="CK399" i="5"/>
  <c r="CM399" i="5"/>
  <c r="AP400" i="5"/>
  <c r="BL400" i="5"/>
  <c r="CK400" i="5"/>
  <c r="CM400" i="5"/>
  <c r="AP401" i="5"/>
  <c r="BL401" i="5"/>
  <c r="CK401" i="5"/>
  <c r="CM401" i="5"/>
  <c r="CL402" i="5"/>
  <c r="AP402" i="5"/>
  <c r="BL402" i="5"/>
  <c r="CK402" i="5"/>
  <c r="CM402" i="5"/>
  <c r="AP403" i="5"/>
  <c r="BL403" i="5"/>
  <c r="CK403" i="5"/>
  <c r="CM403" i="5"/>
  <c r="AP404" i="5"/>
  <c r="BL404" i="5"/>
  <c r="CK404" i="5"/>
  <c r="CM404" i="5"/>
  <c r="AP405" i="5"/>
  <c r="BL405" i="5"/>
  <c r="CK405" i="5"/>
  <c r="CM405" i="5"/>
  <c r="CL406" i="5"/>
  <c r="AP406" i="5"/>
  <c r="BL406" i="5"/>
  <c r="CK406" i="5"/>
  <c r="CM406" i="5"/>
  <c r="D415" i="5"/>
  <c r="AP407" i="5"/>
  <c r="BL407" i="5"/>
  <c r="CK407" i="5"/>
  <c r="CM407" i="5"/>
  <c r="CN407" i="5"/>
  <c r="CL408" i="5"/>
  <c r="AP408" i="5"/>
  <c r="BL408" i="5"/>
  <c r="CK408" i="5"/>
  <c r="CM408" i="5"/>
  <c r="AP409" i="5"/>
  <c r="BL409" i="5"/>
  <c r="CK409" i="5"/>
  <c r="CM409" i="5"/>
  <c r="CL410" i="5"/>
  <c r="AP410" i="5"/>
  <c r="BL410" i="5"/>
  <c r="CK410" i="5"/>
  <c r="CM410" i="5"/>
  <c r="CL411" i="5"/>
  <c r="AP411" i="5"/>
  <c r="BL411" i="5"/>
  <c r="CK411" i="5"/>
  <c r="CM411" i="5"/>
  <c r="CL412" i="5"/>
  <c r="AP412" i="5"/>
  <c r="BL412" i="5"/>
  <c r="CK412" i="5"/>
  <c r="CM412" i="5"/>
  <c r="AP413" i="5"/>
  <c r="BL413" i="5"/>
  <c r="CK413" i="5"/>
  <c r="CM413" i="5"/>
  <c r="CL414" i="5"/>
  <c r="AP414" i="5"/>
  <c r="BL414" i="5"/>
  <c r="CK414" i="5"/>
  <c r="CM414" i="5"/>
  <c r="CL415" i="5"/>
  <c r="AP415" i="5"/>
  <c r="BL415" i="5"/>
  <c r="CK415" i="5"/>
  <c r="CM415" i="5"/>
  <c r="AP416" i="5"/>
  <c r="BL416" i="5"/>
  <c r="CK416" i="5"/>
  <c r="CM416" i="5"/>
  <c r="AP417" i="5"/>
  <c r="BL417" i="5"/>
  <c r="CK417" i="5"/>
  <c r="CM417" i="5"/>
  <c r="CL418" i="5"/>
  <c r="AP418" i="5"/>
  <c r="BL418" i="5"/>
  <c r="CK418" i="5"/>
  <c r="CM418" i="5"/>
  <c r="AP419" i="5"/>
  <c r="BL419" i="5"/>
  <c r="CK419" i="5"/>
  <c r="CM419" i="5"/>
  <c r="AP420" i="5"/>
  <c r="BL420" i="5"/>
  <c r="CK420" i="5"/>
  <c r="CM420" i="5"/>
  <c r="AP421" i="5"/>
  <c r="BL421" i="5"/>
  <c r="CK421" i="5"/>
  <c r="CM421" i="5"/>
  <c r="D431" i="5"/>
  <c r="AP422" i="5"/>
  <c r="BL422" i="5"/>
  <c r="CK422" i="5"/>
  <c r="CM422" i="5"/>
  <c r="CN422" i="5"/>
  <c r="CL423" i="5"/>
  <c r="AP423" i="5"/>
  <c r="BL423" i="5"/>
  <c r="CK423" i="5"/>
  <c r="CM423" i="5"/>
  <c r="CL424" i="5"/>
  <c r="AP424" i="5"/>
  <c r="BL424" i="5"/>
  <c r="CK424" i="5"/>
  <c r="CM424" i="5"/>
  <c r="CL425" i="5"/>
  <c r="AP425" i="5"/>
  <c r="BL425" i="5"/>
  <c r="CK425" i="5"/>
  <c r="CM425" i="5"/>
  <c r="AP426" i="5"/>
  <c r="BL426" i="5"/>
  <c r="CK426" i="5"/>
  <c r="CM426" i="5"/>
  <c r="AP427" i="5"/>
  <c r="BL427" i="5"/>
  <c r="CK427" i="5"/>
  <c r="CM427" i="5"/>
  <c r="CL428" i="5"/>
  <c r="AP428" i="5"/>
  <c r="BL428" i="5"/>
  <c r="CK428" i="5"/>
  <c r="CM428" i="5"/>
  <c r="CL429" i="5"/>
  <c r="AP429" i="5"/>
  <c r="BL429" i="5"/>
  <c r="CK429" i="5"/>
  <c r="CM429" i="5"/>
  <c r="CL430" i="5"/>
  <c r="AP430" i="5"/>
  <c r="BL430" i="5"/>
  <c r="CK430" i="5"/>
  <c r="CM430" i="5"/>
  <c r="CL431" i="5"/>
  <c r="AP431" i="5"/>
  <c r="BL431" i="5"/>
  <c r="CK431" i="5"/>
  <c r="CM431" i="5"/>
  <c r="AP432" i="5"/>
  <c r="BL432" i="5"/>
  <c r="CK432" i="5"/>
  <c r="CM432" i="5"/>
  <c r="AP433" i="5"/>
  <c r="BL433" i="5"/>
  <c r="CK433" i="5"/>
  <c r="CM433" i="5"/>
  <c r="CL434" i="5"/>
  <c r="AP434" i="5"/>
  <c r="BL434" i="5"/>
  <c r="CK434" i="5"/>
  <c r="CM434" i="5"/>
  <c r="AP435" i="5"/>
  <c r="BL435" i="5"/>
  <c r="CK435" i="5"/>
  <c r="CM435" i="5"/>
  <c r="AP436" i="5"/>
  <c r="BL436" i="5"/>
  <c r="CK436" i="5"/>
  <c r="CM436" i="5"/>
  <c r="D437" i="5"/>
  <c r="CL437" i="5"/>
  <c r="AP437" i="5"/>
  <c r="BL437" i="5"/>
  <c r="CK437" i="5"/>
  <c r="CM437" i="5"/>
  <c r="CN437" i="5"/>
  <c r="CL438" i="5"/>
  <c r="AP438" i="5"/>
  <c r="BL438" i="5"/>
  <c r="CK438" i="5"/>
  <c r="CM438" i="5"/>
  <c r="D439" i="5"/>
  <c r="CL439" i="5"/>
  <c r="AP439" i="5"/>
  <c r="BL439" i="5"/>
  <c r="CK439" i="5"/>
  <c r="CM439" i="5"/>
  <c r="AP440" i="5"/>
  <c r="BL440" i="5"/>
  <c r="CK440" i="5"/>
  <c r="CM440" i="5"/>
  <c r="AP441" i="5"/>
  <c r="BL441" i="5"/>
  <c r="CK441" i="5"/>
  <c r="CM441" i="5"/>
  <c r="D442" i="5"/>
  <c r="AP442" i="5"/>
  <c r="BL442" i="5"/>
  <c r="CK442" i="5"/>
  <c r="CM442" i="5"/>
  <c r="AP443" i="5"/>
  <c r="BL443" i="5"/>
  <c r="CK443" i="5"/>
  <c r="CM443" i="5"/>
  <c r="AP444" i="5"/>
  <c r="BL444" i="5"/>
  <c r="CK444" i="5"/>
  <c r="CM444" i="5"/>
  <c r="CL445" i="5"/>
  <c r="AP445" i="5"/>
  <c r="BL445" i="5"/>
  <c r="CK445" i="5"/>
  <c r="CM445" i="5"/>
  <c r="AP446" i="5"/>
  <c r="BL446" i="5"/>
  <c r="CK446" i="5"/>
  <c r="CM446" i="5"/>
  <c r="D447" i="5"/>
  <c r="CL447" i="5"/>
  <c r="AP447" i="5"/>
  <c r="BL447" i="5"/>
  <c r="CK447" i="5"/>
  <c r="CM447" i="5"/>
  <c r="AP448" i="5"/>
  <c r="BL448" i="5"/>
  <c r="CK448" i="5"/>
  <c r="CM448" i="5"/>
  <c r="AP449" i="5"/>
  <c r="BL449" i="5"/>
  <c r="CK449" i="5"/>
  <c r="CM449" i="5"/>
  <c r="D450" i="5"/>
  <c r="CL450" i="5"/>
  <c r="AP450" i="5"/>
  <c r="BL450" i="5"/>
  <c r="CK450" i="5"/>
  <c r="CM450" i="5"/>
  <c r="D451" i="5"/>
  <c r="CL451" i="5"/>
  <c r="AP451" i="5"/>
  <c r="BL451" i="5"/>
  <c r="CK451" i="5"/>
  <c r="CM451" i="5"/>
  <c r="C6" i="6"/>
  <c r="D6" i="6"/>
  <c r="C7" i="6"/>
  <c r="D7" i="6"/>
  <c r="C8" i="6"/>
  <c r="D8" i="6"/>
  <c r="E8" i="6"/>
  <c r="C9" i="6"/>
  <c r="D9" i="6"/>
  <c r="C10" i="6"/>
  <c r="D10" i="6"/>
  <c r="C11" i="6"/>
  <c r="D11" i="6"/>
  <c r="C12" i="6"/>
  <c r="D12" i="6"/>
  <c r="C13" i="6"/>
  <c r="D13" i="6"/>
  <c r="C14" i="6"/>
  <c r="D14" i="6"/>
  <c r="E14" i="6"/>
  <c r="G14" i="6" s="1"/>
  <c r="C15" i="6"/>
  <c r="D15" i="6"/>
  <c r="E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G31" i="6"/>
  <c r="C32" i="6"/>
  <c r="D32" i="6"/>
  <c r="C33" i="6"/>
  <c r="D33" i="6"/>
  <c r="E33" i="6"/>
  <c r="G33" i="6" s="1"/>
  <c r="C34" i="6"/>
  <c r="D34" i="6"/>
  <c r="C35" i="6"/>
  <c r="D35" i="6"/>
  <c r="E35" i="6"/>
  <c r="C36" i="6"/>
  <c r="D36" i="6"/>
  <c r="C37" i="6"/>
  <c r="D37" i="6"/>
  <c r="C38" i="6"/>
  <c r="D38" i="6"/>
  <c r="C39" i="6"/>
  <c r="D39" i="6"/>
  <c r="C40" i="6"/>
  <c r="D40" i="6"/>
  <c r="C41" i="6"/>
  <c r="D41" i="6"/>
  <c r="C42" i="6"/>
  <c r="D42" i="6"/>
  <c r="C43" i="6"/>
  <c r="D43" i="6"/>
  <c r="C44" i="6"/>
  <c r="D44" i="6"/>
  <c r="C45" i="6"/>
  <c r="D45" i="6"/>
  <c r="E45" i="6"/>
  <c r="C46" i="6"/>
  <c r="D46" i="6"/>
  <c r="C47" i="6"/>
  <c r="D47" i="6"/>
  <c r="C48" i="6"/>
  <c r="D48" i="6"/>
  <c r="C49" i="6"/>
  <c r="D49" i="6"/>
  <c r="E49" i="6"/>
  <c r="G49" i="6"/>
  <c r="H49" i="6" s="1"/>
  <c r="C50" i="6"/>
  <c r="D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8" i="6"/>
  <c r="D58" i="6"/>
  <c r="C59" i="6"/>
  <c r="D59" i="6"/>
  <c r="C60" i="6"/>
  <c r="D60" i="6"/>
  <c r="C61" i="6"/>
  <c r="D61" i="6"/>
  <c r="C62" i="6"/>
  <c r="D62" i="6"/>
  <c r="C63" i="6"/>
  <c r="D63" i="6"/>
  <c r="C64" i="6"/>
  <c r="D64" i="6"/>
  <c r="C65" i="6"/>
  <c r="D65" i="6"/>
  <c r="C66" i="6"/>
  <c r="D66" i="6"/>
  <c r="C67" i="6"/>
  <c r="D67" i="6"/>
  <c r="C68" i="6"/>
  <c r="D68" i="6"/>
  <c r="C69" i="6"/>
  <c r="D69" i="6"/>
  <c r="C70" i="6"/>
  <c r="D70" i="6"/>
  <c r="C71" i="6"/>
  <c r="D71" i="6"/>
  <c r="C72" i="6"/>
  <c r="D72" i="6"/>
  <c r="C73" i="6"/>
  <c r="D73" i="6"/>
  <c r="C74" i="6"/>
  <c r="D74" i="6"/>
  <c r="C75" i="6"/>
  <c r="D75" i="6"/>
  <c r="C76" i="6"/>
  <c r="D76" i="6"/>
  <c r="C77" i="6"/>
  <c r="D77" i="6"/>
  <c r="C78" i="6"/>
  <c r="D78" i="6"/>
  <c r="C79" i="6"/>
  <c r="D79" i="6"/>
  <c r="C80" i="6"/>
  <c r="D80" i="6"/>
  <c r="C81" i="6"/>
  <c r="D81" i="6"/>
  <c r="C82" i="6"/>
  <c r="D82" i="6"/>
  <c r="C83" i="6"/>
  <c r="D83" i="6"/>
  <c r="C84" i="6"/>
  <c r="D84" i="6"/>
  <c r="C85" i="6"/>
  <c r="D85" i="6"/>
  <c r="C86" i="6"/>
  <c r="D86" i="6"/>
  <c r="C87" i="6"/>
  <c r="D87" i="6"/>
  <c r="C88" i="6"/>
  <c r="D88" i="6"/>
  <c r="C89" i="6"/>
  <c r="D89" i="6"/>
  <c r="C90" i="6"/>
  <c r="D90" i="6"/>
  <c r="C91" i="6"/>
  <c r="D91" i="6"/>
  <c r="C92" i="6"/>
  <c r="D92" i="6"/>
  <c r="C93" i="6"/>
  <c r="D93" i="6"/>
  <c r="C94" i="6"/>
  <c r="D94" i="6"/>
  <c r="C95" i="6"/>
  <c r="D95" i="6"/>
  <c r="C96" i="6"/>
  <c r="D96" i="6"/>
  <c r="C97" i="6"/>
  <c r="D97" i="6"/>
  <c r="C98" i="6"/>
  <c r="D98" i="6"/>
  <c r="C99" i="6"/>
  <c r="D99" i="6"/>
  <c r="C100" i="6"/>
  <c r="D100" i="6"/>
  <c r="C101" i="6"/>
  <c r="D101" i="6"/>
  <c r="C102" i="6"/>
  <c r="D102" i="6"/>
  <c r="C103" i="6"/>
  <c r="D103" i="6"/>
  <c r="C104" i="6"/>
  <c r="D104" i="6"/>
  <c r="C105" i="6"/>
  <c r="D105" i="6"/>
  <c r="C106" i="6"/>
  <c r="D106" i="6"/>
  <c r="C107" i="6"/>
  <c r="D107" i="6"/>
  <c r="C108" i="6"/>
  <c r="D108" i="6"/>
  <c r="C109" i="6"/>
  <c r="D109" i="6"/>
  <c r="C110" i="6"/>
  <c r="D110" i="6"/>
  <c r="C111" i="6"/>
  <c r="D111" i="6"/>
  <c r="C112" i="6"/>
  <c r="D112" i="6"/>
  <c r="C113" i="6"/>
  <c r="D113" i="6"/>
  <c r="E113" i="6"/>
  <c r="C114" i="6"/>
  <c r="D114" i="6"/>
  <c r="C115" i="6"/>
  <c r="D115" i="6"/>
  <c r="C116" i="6"/>
  <c r="D116" i="6"/>
  <c r="C117" i="6"/>
  <c r="D117" i="6"/>
  <c r="C118" i="6"/>
  <c r="D118" i="6"/>
  <c r="C119" i="6"/>
  <c r="D119" i="6"/>
  <c r="E119" i="6"/>
  <c r="G119" i="6" s="1"/>
  <c r="H119" i="6" s="1"/>
  <c r="C120" i="6"/>
  <c r="D120" i="6"/>
  <c r="C121" i="6"/>
  <c r="D121" i="6"/>
  <c r="C122" i="6"/>
  <c r="D122" i="6"/>
  <c r="C123" i="6"/>
  <c r="D123" i="6"/>
  <c r="C124" i="6"/>
  <c r="D124" i="6"/>
  <c r="C125" i="6"/>
  <c r="D125" i="6"/>
  <c r="C126" i="6"/>
  <c r="D126" i="6"/>
  <c r="C127" i="6"/>
  <c r="D127" i="6"/>
  <c r="C128" i="6"/>
  <c r="D128" i="6"/>
  <c r="C129" i="6"/>
  <c r="D129" i="6"/>
  <c r="C130" i="6"/>
  <c r="D130" i="6"/>
  <c r="C131" i="6"/>
  <c r="D131" i="6"/>
  <c r="C132" i="6"/>
  <c r="D132" i="6"/>
  <c r="C133" i="6"/>
  <c r="D133" i="6"/>
  <c r="C134" i="6"/>
  <c r="D134" i="6"/>
  <c r="C135" i="6"/>
  <c r="D135" i="6"/>
  <c r="C136" i="6"/>
  <c r="D136" i="6"/>
  <c r="E136" i="6"/>
  <c r="C137" i="6"/>
  <c r="D137" i="6"/>
  <c r="C138" i="6"/>
  <c r="D138" i="6"/>
  <c r="C139" i="6"/>
  <c r="D139" i="6"/>
  <c r="C140" i="6"/>
  <c r="D140" i="6"/>
  <c r="C141" i="6"/>
  <c r="D141" i="6"/>
  <c r="C142" i="6"/>
  <c r="D142" i="6"/>
  <c r="C143" i="6"/>
  <c r="D143" i="6"/>
  <c r="C144" i="6"/>
  <c r="D144" i="6"/>
  <c r="C145" i="6"/>
  <c r="D145" i="6"/>
  <c r="C146" i="6"/>
  <c r="D146" i="6"/>
  <c r="C147" i="6"/>
  <c r="D147" i="6"/>
  <c r="C148" i="6"/>
  <c r="D148" i="6"/>
  <c r="E148" i="6"/>
  <c r="C149" i="6"/>
  <c r="D149" i="6"/>
  <c r="C150" i="6"/>
  <c r="D150" i="6"/>
  <c r="C151" i="6"/>
  <c r="D151" i="6"/>
  <c r="C152" i="6"/>
  <c r="D152" i="6"/>
  <c r="C153" i="6"/>
  <c r="D153" i="6"/>
  <c r="C154" i="6"/>
  <c r="D154" i="6"/>
  <c r="C155" i="6"/>
  <c r="D155" i="6"/>
  <c r="C156" i="6"/>
  <c r="D156" i="6"/>
  <c r="C157" i="6"/>
  <c r="D157" i="6"/>
  <c r="C158" i="6"/>
  <c r="D158" i="6"/>
  <c r="C159" i="6"/>
  <c r="D159" i="6"/>
  <c r="C160" i="6"/>
  <c r="D160" i="6"/>
  <c r="C161" i="6"/>
  <c r="D161" i="6"/>
  <c r="C162" i="6"/>
  <c r="D162" i="6"/>
  <c r="C163" i="6"/>
  <c r="D163" i="6"/>
  <c r="C164" i="6"/>
  <c r="D164" i="6"/>
  <c r="C165" i="6"/>
  <c r="D165" i="6"/>
  <c r="C166" i="6"/>
  <c r="D166" i="6"/>
  <c r="C167" i="6"/>
  <c r="D167" i="6"/>
  <c r="C168" i="6"/>
  <c r="D168" i="6"/>
  <c r="C169" i="6"/>
  <c r="D169" i="6"/>
  <c r="C170" i="6"/>
  <c r="D170" i="6"/>
  <c r="C171" i="6"/>
  <c r="D171" i="6"/>
  <c r="C172" i="6"/>
  <c r="D172" i="6"/>
  <c r="C173" i="6"/>
  <c r="D173" i="6"/>
  <c r="E173" i="6"/>
  <c r="G173" i="6"/>
  <c r="H173" i="6" s="1"/>
  <c r="C174" i="6"/>
  <c r="D174" i="6"/>
  <c r="C175" i="6"/>
  <c r="D175" i="6"/>
  <c r="C176" i="6"/>
  <c r="D176" i="6"/>
  <c r="C177" i="6"/>
  <c r="D177" i="6"/>
  <c r="C178" i="6"/>
  <c r="D178" i="6"/>
  <c r="C179" i="6"/>
  <c r="D179" i="6"/>
  <c r="C180" i="6"/>
  <c r="D180" i="6"/>
  <c r="C181" i="6"/>
  <c r="D181" i="6"/>
  <c r="C182" i="6"/>
  <c r="D182" i="6"/>
  <c r="C183" i="6"/>
  <c r="D183" i="6"/>
  <c r="C184" i="6"/>
  <c r="D184" i="6"/>
  <c r="C185" i="6"/>
  <c r="D185" i="6"/>
  <c r="C186" i="6"/>
  <c r="D186" i="6"/>
  <c r="C187" i="6"/>
  <c r="D187" i="6"/>
  <c r="C188" i="6"/>
  <c r="D188" i="6"/>
  <c r="C189" i="6"/>
  <c r="D189" i="6"/>
  <c r="C190" i="6"/>
  <c r="D190" i="6"/>
  <c r="C191" i="6"/>
  <c r="D191" i="6"/>
  <c r="C192" i="6"/>
  <c r="D192" i="6"/>
  <c r="C193" i="6"/>
  <c r="D193" i="6"/>
  <c r="C194" i="6"/>
  <c r="D194" i="6"/>
  <c r="C195" i="6"/>
  <c r="D195" i="6"/>
  <c r="E195" i="6"/>
  <c r="C196" i="6"/>
  <c r="D196" i="6"/>
  <c r="C197" i="6"/>
  <c r="D197" i="6"/>
  <c r="C198" i="6"/>
  <c r="D198" i="6"/>
  <c r="C199" i="6"/>
  <c r="D199" i="6"/>
  <c r="C200" i="6"/>
  <c r="D200" i="6"/>
  <c r="C201" i="6"/>
  <c r="D201" i="6"/>
  <c r="C202" i="6"/>
  <c r="D202" i="6"/>
  <c r="C203" i="6"/>
  <c r="D203" i="6"/>
  <c r="C204" i="6"/>
  <c r="D204" i="6"/>
  <c r="C205" i="6"/>
  <c r="D205" i="6"/>
  <c r="C206" i="6"/>
  <c r="D206" i="6"/>
  <c r="C207" i="6"/>
  <c r="D207" i="6"/>
  <c r="C208" i="6"/>
  <c r="D208" i="6"/>
  <c r="C209" i="6"/>
  <c r="D209" i="6"/>
  <c r="C210" i="6"/>
  <c r="D210" i="6"/>
  <c r="C211" i="6"/>
  <c r="D211" i="6"/>
  <c r="C212" i="6"/>
  <c r="D212" i="6"/>
  <c r="E212" i="6"/>
  <c r="C213" i="6"/>
  <c r="D213" i="6"/>
  <c r="C214" i="6"/>
  <c r="D214" i="6"/>
  <c r="C215" i="6"/>
  <c r="D215" i="6"/>
  <c r="C216" i="6"/>
  <c r="D216" i="6"/>
  <c r="C217" i="6"/>
  <c r="D217" i="6"/>
  <c r="C218" i="6"/>
  <c r="D218" i="6"/>
  <c r="C219" i="6"/>
  <c r="D219" i="6"/>
  <c r="C220" i="6"/>
  <c r="D220" i="6"/>
  <c r="C221" i="6"/>
  <c r="D221" i="6"/>
  <c r="C222" i="6"/>
  <c r="D222" i="6"/>
  <c r="C223" i="6"/>
  <c r="D223" i="6"/>
  <c r="C224" i="6"/>
  <c r="D224" i="6"/>
  <c r="C225" i="6"/>
  <c r="D225" i="6"/>
  <c r="C226" i="6"/>
  <c r="D226" i="6"/>
  <c r="C227" i="6"/>
  <c r="D227" i="6"/>
  <c r="C228" i="6"/>
  <c r="D228" i="6"/>
  <c r="C229" i="6"/>
  <c r="D229" i="6"/>
  <c r="C230" i="6"/>
  <c r="D230" i="6"/>
  <c r="C231" i="6"/>
  <c r="D231" i="6"/>
  <c r="C232" i="6"/>
  <c r="D232" i="6"/>
  <c r="C233" i="6"/>
  <c r="D233" i="6"/>
  <c r="C234" i="6"/>
  <c r="D234" i="6"/>
  <c r="C235" i="6"/>
  <c r="D235" i="6"/>
  <c r="C236" i="6"/>
  <c r="D236" i="6"/>
  <c r="C237" i="6"/>
  <c r="D237" i="6"/>
  <c r="C238" i="6"/>
  <c r="D238" i="6"/>
  <c r="C239" i="6"/>
  <c r="D239" i="6"/>
  <c r="C240" i="6"/>
  <c r="D240" i="6"/>
  <c r="C241" i="6"/>
  <c r="D241" i="6"/>
  <c r="C242" i="6"/>
  <c r="D242" i="6"/>
  <c r="C243" i="6"/>
  <c r="D243" i="6"/>
  <c r="C244" i="6"/>
  <c r="D244" i="6"/>
  <c r="C245" i="6"/>
  <c r="D245" i="6"/>
  <c r="C246" i="6"/>
  <c r="D246" i="6"/>
  <c r="C247" i="6"/>
  <c r="D247" i="6"/>
  <c r="C248" i="6"/>
  <c r="D248" i="6"/>
  <c r="C249" i="6"/>
  <c r="D249" i="6"/>
  <c r="C250" i="6"/>
  <c r="D250" i="6"/>
  <c r="C251" i="6"/>
  <c r="D251" i="6"/>
  <c r="C252" i="6"/>
  <c r="D252" i="6"/>
  <c r="C253" i="6"/>
  <c r="D253" i="6"/>
  <c r="C254" i="6"/>
  <c r="D254" i="6"/>
  <c r="C255" i="6"/>
  <c r="D255" i="6"/>
  <c r="C256" i="6"/>
  <c r="D256" i="6"/>
  <c r="C257" i="6"/>
  <c r="D257" i="6"/>
  <c r="C258" i="6"/>
  <c r="D258" i="6"/>
  <c r="C259" i="6"/>
  <c r="D259" i="6"/>
  <c r="E259" i="6"/>
  <c r="G259" i="6" s="1"/>
  <c r="H259" i="6" s="1"/>
  <c r="C260" i="6"/>
  <c r="D260" i="6"/>
  <c r="C261" i="6"/>
  <c r="D261" i="6"/>
  <c r="C262" i="6"/>
  <c r="D262" i="6"/>
  <c r="C263" i="6"/>
  <c r="D263" i="6"/>
  <c r="C264" i="6"/>
  <c r="D264" i="6"/>
  <c r="C265" i="6"/>
  <c r="D265" i="6"/>
  <c r="C266" i="6"/>
  <c r="D266" i="6"/>
  <c r="C267" i="6"/>
  <c r="D267" i="6"/>
  <c r="C268" i="6"/>
  <c r="D268" i="6"/>
  <c r="C269" i="6"/>
  <c r="D269" i="6"/>
  <c r="C270" i="6"/>
  <c r="D270" i="6"/>
  <c r="C271" i="6"/>
  <c r="D271" i="6"/>
  <c r="C272" i="6"/>
  <c r="D272" i="6"/>
  <c r="C273" i="6"/>
  <c r="D273" i="6"/>
  <c r="C274" i="6"/>
  <c r="D274" i="6"/>
  <c r="C275" i="6"/>
  <c r="D275" i="6"/>
  <c r="C276" i="6"/>
  <c r="D276" i="6"/>
  <c r="C277" i="6"/>
  <c r="D277" i="6"/>
  <c r="C278" i="6"/>
  <c r="D278" i="6"/>
  <c r="C279" i="6"/>
  <c r="D279" i="6"/>
  <c r="C280" i="6"/>
  <c r="D280" i="6"/>
  <c r="C281" i="6"/>
  <c r="D281" i="6"/>
  <c r="E281" i="6"/>
  <c r="C282" i="6"/>
  <c r="D282" i="6"/>
  <c r="C283" i="6"/>
  <c r="D283" i="6"/>
  <c r="E283" i="6"/>
  <c r="C284" i="6"/>
  <c r="D284" i="6"/>
  <c r="C285" i="6"/>
  <c r="D285" i="6"/>
  <c r="C286" i="6"/>
  <c r="D286" i="6"/>
  <c r="C287" i="6"/>
  <c r="D287" i="6"/>
  <c r="C288" i="6"/>
  <c r="D288" i="6"/>
  <c r="C289" i="6"/>
  <c r="D289" i="6"/>
  <c r="C290" i="6"/>
  <c r="D290" i="6"/>
  <c r="C291" i="6"/>
  <c r="D291" i="6"/>
  <c r="C292" i="6"/>
  <c r="D292" i="6"/>
  <c r="C293" i="6"/>
  <c r="D293" i="6"/>
  <c r="C294" i="6"/>
  <c r="D294" i="6"/>
  <c r="G294" i="6"/>
  <c r="H294" i="6" s="1"/>
  <c r="C295" i="6"/>
  <c r="D295" i="6"/>
  <c r="C296" i="6"/>
  <c r="D296" i="6"/>
  <c r="G296" i="6"/>
  <c r="H296" i="6" s="1"/>
  <c r="C297" i="6"/>
  <c r="D297" i="6"/>
  <c r="G297" i="6"/>
  <c r="H297" i="6" s="1"/>
  <c r="C298" i="6"/>
  <c r="D298" i="6"/>
  <c r="C299" i="6"/>
  <c r="D299" i="6"/>
  <c r="G299" i="6"/>
  <c r="H299" i="6" s="1"/>
  <c r="C300" i="6"/>
  <c r="D300" i="6"/>
  <c r="G300" i="6"/>
  <c r="H300" i="6" s="1"/>
  <c r="C301" i="6"/>
  <c r="D301" i="6"/>
  <c r="G301" i="6"/>
  <c r="H301" i="6" s="1"/>
  <c r="C302" i="6"/>
  <c r="D302" i="6"/>
  <c r="C303" i="6"/>
  <c r="D303" i="6"/>
  <c r="G303" i="6"/>
  <c r="H303" i="6" s="1"/>
  <c r="C304" i="6"/>
  <c r="D304" i="6"/>
  <c r="G304" i="6"/>
  <c r="H304" i="6" s="1"/>
  <c r="C305" i="6"/>
  <c r="D305" i="6"/>
  <c r="G305" i="6"/>
  <c r="H305" i="6" s="1"/>
  <c r="C306" i="6"/>
  <c r="D306" i="6"/>
  <c r="G306" i="6"/>
  <c r="H306" i="6" s="1"/>
  <c r="C307" i="6"/>
  <c r="D307" i="6"/>
  <c r="G307" i="6"/>
  <c r="H307" i="6" s="1"/>
  <c r="C308" i="6"/>
  <c r="D308" i="6"/>
  <c r="C309" i="6"/>
  <c r="D309" i="6"/>
  <c r="C310" i="6"/>
  <c r="D310" i="6"/>
  <c r="G310" i="6"/>
  <c r="H310" i="6" s="1"/>
  <c r="C311" i="6"/>
  <c r="D311" i="6"/>
  <c r="C312" i="6"/>
  <c r="D312" i="6"/>
  <c r="C313" i="6"/>
  <c r="D313" i="6"/>
  <c r="C314" i="6"/>
  <c r="D314" i="6"/>
  <c r="G314" i="6"/>
  <c r="H314" i="6" s="1"/>
  <c r="C315" i="6"/>
  <c r="D315" i="6"/>
  <c r="G315" i="6"/>
  <c r="H315" i="6" s="1"/>
  <c r="C316" i="6"/>
  <c r="D316" i="6"/>
  <c r="G316" i="6"/>
  <c r="H316" i="6" s="1"/>
  <c r="C317" i="6"/>
  <c r="D317" i="6"/>
  <c r="C318" i="6"/>
  <c r="D318" i="6"/>
  <c r="G318" i="6"/>
  <c r="H318" i="6" s="1"/>
  <c r="C319" i="6"/>
  <c r="D319" i="6"/>
  <c r="G319" i="6"/>
  <c r="H319" i="6" s="1"/>
  <c r="C320" i="6"/>
  <c r="D320" i="6"/>
  <c r="G320" i="6"/>
  <c r="H320" i="6" s="1"/>
  <c r="C321" i="6"/>
  <c r="D321" i="6"/>
  <c r="G321" i="6"/>
  <c r="H321" i="6" s="1"/>
  <c r="C322" i="6"/>
  <c r="D322" i="6"/>
  <c r="G322" i="6"/>
  <c r="H322" i="6" s="1"/>
  <c r="C323" i="6"/>
  <c r="D323" i="6"/>
  <c r="G323" i="6"/>
  <c r="H323" i="6" s="1"/>
  <c r="C324" i="6"/>
  <c r="D324" i="6"/>
  <c r="G324" i="6"/>
  <c r="H324" i="6" s="1"/>
  <c r="C325" i="6"/>
  <c r="D325" i="6"/>
  <c r="C326" i="6"/>
  <c r="D326" i="6"/>
  <c r="C327" i="6"/>
  <c r="D327" i="6"/>
  <c r="C328" i="6"/>
  <c r="D328" i="6"/>
  <c r="C329" i="6"/>
  <c r="D329" i="6"/>
  <c r="C330" i="6"/>
  <c r="D330" i="6"/>
  <c r="G330" i="6"/>
  <c r="H330" i="6" s="1"/>
  <c r="C331" i="6"/>
  <c r="D331" i="6"/>
  <c r="G331" i="6"/>
  <c r="H331" i="6" s="1"/>
  <c r="C332" i="6"/>
  <c r="D332" i="6"/>
  <c r="G332" i="6"/>
  <c r="H332" i="6" s="1"/>
  <c r="C333" i="6"/>
  <c r="D333" i="6"/>
  <c r="C334" i="6"/>
  <c r="D334" i="6"/>
  <c r="C335" i="6"/>
  <c r="D335" i="6"/>
  <c r="G335" i="6"/>
  <c r="H335" i="6" s="1"/>
  <c r="C336" i="6"/>
  <c r="D336" i="6"/>
  <c r="G336" i="6"/>
  <c r="H336" i="6" s="1"/>
  <c r="C337" i="6"/>
  <c r="D337" i="6"/>
  <c r="G337" i="6"/>
  <c r="H337" i="6" s="1"/>
  <c r="C338" i="6"/>
  <c r="D338" i="6"/>
  <c r="G338" i="6"/>
  <c r="H338" i="6" s="1"/>
  <c r="C339" i="6"/>
  <c r="D339" i="6"/>
  <c r="G339" i="6"/>
  <c r="H339" i="6" s="1"/>
  <c r="C340" i="6"/>
  <c r="D340" i="6"/>
  <c r="C341" i="6"/>
  <c r="D341" i="6"/>
  <c r="G341" i="6"/>
  <c r="H341" i="6" s="1"/>
  <c r="C342" i="6"/>
  <c r="D342" i="6"/>
  <c r="G342" i="6"/>
  <c r="H342" i="6" s="1"/>
  <c r="C343" i="6"/>
  <c r="D343" i="6"/>
  <c r="G343" i="6"/>
  <c r="H343" i="6" s="1"/>
  <c r="C344" i="6"/>
  <c r="D344" i="6"/>
  <c r="G344" i="6"/>
  <c r="H344" i="6" s="1"/>
  <c r="C345" i="6"/>
  <c r="D345" i="6"/>
  <c r="C346" i="6"/>
  <c r="D346" i="6"/>
  <c r="C347" i="6"/>
  <c r="D347" i="6"/>
  <c r="C348" i="6"/>
  <c r="D348" i="6"/>
  <c r="G348" i="6"/>
  <c r="H348" i="6" s="1"/>
  <c r="C349" i="6"/>
  <c r="D349" i="6"/>
  <c r="C350" i="6"/>
  <c r="D350" i="6"/>
  <c r="G350" i="6"/>
  <c r="H350" i="6" s="1"/>
  <c r="C351" i="6"/>
  <c r="D351" i="6"/>
  <c r="C352" i="6"/>
  <c r="D352" i="6"/>
  <c r="G352" i="6"/>
  <c r="H352" i="6" s="1"/>
  <c r="C353" i="6"/>
  <c r="D353" i="6"/>
  <c r="G353" i="6"/>
  <c r="H353" i="6" s="1"/>
  <c r="C354" i="6"/>
  <c r="D354" i="6"/>
  <c r="G354" i="6"/>
  <c r="H354" i="6" s="1"/>
  <c r="C355" i="6"/>
  <c r="D355" i="6"/>
  <c r="G355" i="6"/>
  <c r="H355" i="6" s="1"/>
  <c r="C356" i="6"/>
  <c r="D356" i="6"/>
  <c r="G356" i="6"/>
  <c r="H356" i="6" s="1"/>
  <c r="C357" i="6"/>
  <c r="D357" i="6"/>
  <c r="C358" i="6"/>
  <c r="D358" i="6"/>
  <c r="G358" i="6"/>
  <c r="H358" i="6" s="1"/>
  <c r="C359" i="6"/>
  <c r="D359" i="6"/>
  <c r="C360" i="6"/>
  <c r="D360" i="6"/>
  <c r="G360" i="6"/>
  <c r="H360" i="6" s="1"/>
  <c r="C361" i="6"/>
  <c r="D361" i="6"/>
  <c r="C362" i="6"/>
  <c r="D362" i="6"/>
  <c r="C363" i="6"/>
  <c r="D363" i="6"/>
  <c r="G363" i="6"/>
  <c r="H363" i="6" s="1"/>
  <c r="C364" i="6"/>
  <c r="D364" i="6"/>
  <c r="G364" i="6"/>
  <c r="H364" i="6" s="1"/>
  <c r="C365" i="6"/>
  <c r="D365" i="6"/>
  <c r="G365" i="6"/>
  <c r="H365" i="6" s="1"/>
  <c r="C366" i="6"/>
  <c r="D366" i="6"/>
  <c r="C367" i="6"/>
  <c r="D367" i="6"/>
  <c r="G367" i="6"/>
  <c r="H367" i="6" s="1"/>
  <c r="C368" i="6"/>
  <c r="D368" i="6"/>
  <c r="G368" i="6"/>
  <c r="H368" i="6" s="1"/>
  <c r="C369" i="6"/>
  <c r="D369" i="6"/>
  <c r="C370" i="6"/>
  <c r="D370" i="6"/>
  <c r="C371" i="6"/>
  <c r="D371" i="6"/>
  <c r="C372" i="6"/>
  <c r="D372" i="6"/>
  <c r="G372" i="6"/>
  <c r="H372" i="6" s="1"/>
  <c r="C373" i="6"/>
  <c r="D373" i="6"/>
  <c r="G373" i="6"/>
  <c r="H373" i="6" s="1"/>
  <c r="C374" i="6"/>
  <c r="D374" i="6"/>
  <c r="C375" i="6"/>
  <c r="D375" i="6"/>
  <c r="G375" i="6"/>
  <c r="H375" i="6" s="1"/>
  <c r="C376" i="6"/>
  <c r="D376" i="6"/>
  <c r="G376" i="6"/>
  <c r="H376" i="6" s="1"/>
  <c r="C377" i="6"/>
  <c r="D377" i="6"/>
  <c r="G377" i="6"/>
  <c r="H377" i="6" s="1"/>
  <c r="C378" i="6"/>
  <c r="D378" i="6"/>
  <c r="C379" i="6"/>
  <c r="D379" i="6"/>
  <c r="C380" i="6"/>
  <c r="D380" i="6"/>
  <c r="G380" i="6"/>
  <c r="H380" i="6" s="1"/>
  <c r="C381" i="6"/>
  <c r="D381" i="6"/>
  <c r="G381" i="6"/>
  <c r="H381" i="6" s="1"/>
  <c r="C382" i="6"/>
  <c r="D382" i="6"/>
  <c r="G382" i="6"/>
  <c r="H382" i="6" s="1"/>
  <c r="C383" i="6"/>
  <c r="D383" i="6"/>
  <c r="G383" i="6"/>
  <c r="H383" i="6" s="1"/>
  <c r="C384" i="6"/>
  <c r="D384" i="6"/>
  <c r="G384" i="6"/>
  <c r="H384" i="6" s="1"/>
  <c r="C385" i="6"/>
  <c r="D385" i="6"/>
  <c r="C386" i="6"/>
  <c r="D386" i="6"/>
  <c r="C387" i="6"/>
  <c r="D387" i="6"/>
  <c r="C388" i="6"/>
  <c r="D388" i="6"/>
  <c r="G388" i="6"/>
  <c r="H388" i="6" s="1"/>
  <c r="C389" i="6"/>
  <c r="D389" i="6"/>
  <c r="G389" i="6"/>
  <c r="H389" i="6" s="1"/>
  <c r="C390" i="6"/>
  <c r="D390" i="6"/>
  <c r="G390" i="6"/>
  <c r="H390" i="6" s="1"/>
  <c r="C391" i="6"/>
  <c r="D391" i="6"/>
  <c r="C392" i="6"/>
  <c r="D392" i="6"/>
  <c r="G392" i="6"/>
  <c r="H392" i="6" s="1"/>
  <c r="C393" i="6"/>
  <c r="D393" i="6"/>
  <c r="C394" i="6"/>
  <c r="D394" i="6"/>
  <c r="G394" i="6"/>
  <c r="H394" i="6" s="1"/>
  <c r="C395" i="6"/>
  <c r="D395" i="6"/>
  <c r="C396" i="6"/>
  <c r="D396" i="6"/>
  <c r="G396" i="6"/>
  <c r="H396" i="6" s="1"/>
  <c r="C397" i="6"/>
  <c r="D397" i="6"/>
  <c r="G397" i="6"/>
  <c r="H397" i="6" s="1"/>
  <c r="C398" i="6"/>
  <c r="D398" i="6"/>
  <c r="G398" i="6"/>
  <c r="H398" i="6" s="1"/>
  <c r="C399" i="6"/>
  <c r="D399" i="6"/>
  <c r="G399" i="6"/>
  <c r="H399" i="6" s="1"/>
  <c r="C400" i="6"/>
  <c r="D400" i="6"/>
  <c r="G400" i="6"/>
  <c r="H400" i="6" s="1"/>
  <c r="C401" i="6"/>
  <c r="D401" i="6"/>
  <c r="C402" i="6"/>
  <c r="D402" i="6"/>
  <c r="C403" i="6"/>
  <c r="D403" i="6"/>
  <c r="C404" i="6"/>
  <c r="D404" i="6"/>
  <c r="G404" i="6"/>
  <c r="H404" i="6" s="1"/>
  <c r="C405" i="6"/>
  <c r="D405" i="6"/>
  <c r="C406" i="6"/>
  <c r="D406" i="6"/>
  <c r="G406" i="6"/>
  <c r="H406" i="6" s="1"/>
  <c r="C407" i="6"/>
  <c r="D407" i="6"/>
  <c r="C408" i="6"/>
  <c r="D408" i="6"/>
  <c r="G408" i="6"/>
  <c r="H408" i="6" s="1"/>
  <c r="C409" i="6"/>
  <c r="D409" i="6"/>
  <c r="C410" i="6"/>
  <c r="D410" i="6"/>
  <c r="C411" i="6"/>
  <c r="D411" i="6"/>
  <c r="C412" i="6"/>
  <c r="D412" i="6"/>
  <c r="G412" i="6"/>
  <c r="H412" i="6" s="1"/>
  <c r="C413" i="6"/>
  <c r="D413" i="6"/>
  <c r="G413" i="6"/>
  <c r="H413" i="6" s="1"/>
  <c r="C414" i="6"/>
  <c r="D414" i="6"/>
  <c r="C415" i="6"/>
  <c r="D415" i="6"/>
  <c r="C416" i="6"/>
  <c r="D416" i="6"/>
  <c r="G416" i="6"/>
  <c r="H416" i="6" s="1"/>
  <c r="C417" i="6"/>
  <c r="D417" i="6"/>
  <c r="C418" i="6"/>
  <c r="D418" i="6"/>
  <c r="C419" i="6"/>
  <c r="D419" i="6"/>
  <c r="G419" i="6"/>
  <c r="H419" i="6" s="1"/>
  <c r="C420" i="6"/>
  <c r="D420" i="6"/>
  <c r="G420" i="6"/>
  <c r="H420" i="6" s="1"/>
  <c r="C421" i="6"/>
  <c r="D421" i="6"/>
  <c r="G421" i="6"/>
  <c r="H421" i="6" s="1"/>
  <c r="C422" i="6"/>
  <c r="D422" i="6"/>
  <c r="C423" i="6"/>
  <c r="D423" i="6"/>
  <c r="C424" i="6"/>
  <c r="D424" i="6"/>
  <c r="G424" i="6"/>
  <c r="H424" i="6" s="1"/>
  <c r="C425" i="6"/>
  <c r="D425" i="6"/>
  <c r="G425" i="6"/>
  <c r="H425" i="6" s="1"/>
  <c r="C426" i="6"/>
  <c r="D426" i="6"/>
  <c r="C427" i="6"/>
  <c r="D427" i="6"/>
  <c r="G427" i="6"/>
  <c r="H427" i="6" s="1"/>
  <c r="C428" i="6"/>
  <c r="D428" i="6"/>
  <c r="G428" i="6"/>
  <c r="H428" i="6" s="1"/>
  <c r="C429" i="6"/>
  <c r="D429" i="6"/>
  <c r="G429" i="6"/>
  <c r="H429" i="6" s="1"/>
  <c r="C430" i="6"/>
  <c r="D430" i="6"/>
  <c r="G430" i="6"/>
  <c r="H430" i="6" s="1"/>
  <c r="C431" i="6"/>
  <c r="D431" i="6"/>
  <c r="C432" i="6"/>
  <c r="D432" i="6"/>
  <c r="G432" i="6"/>
  <c r="H432" i="6" s="1"/>
  <c r="C433" i="6"/>
  <c r="D433" i="6"/>
  <c r="C434" i="6"/>
  <c r="D434" i="6"/>
  <c r="C435" i="6"/>
  <c r="D435" i="6"/>
  <c r="G435" i="6"/>
  <c r="H435" i="6" s="1"/>
  <c r="C436" i="6"/>
  <c r="D436" i="6"/>
  <c r="G436" i="6"/>
  <c r="H436" i="6" s="1"/>
  <c r="C437" i="6"/>
  <c r="D437" i="6"/>
  <c r="C438" i="6"/>
  <c r="D438" i="6"/>
  <c r="G438" i="6"/>
  <c r="H438" i="6" s="1"/>
  <c r="C439" i="6"/>
  <c r="D439" i="6"/>
  <c r="G439" i="6"/>
  <c r="H439" i="6" s="1"/>
  <c r="C440" i="6"/>
  <c r="D440" i="6"/>
  <c r="G440" i="6"/>
  <c r="H440" i="6" s="1"/>
  <c r="C441" i="6"/>
  <c r="D441" i="6"/>
  <c r="C442" i="6"/>
  <c r="D442" i="6"/>
  <c r="G442" i="6"/>
  <c r="H442" i="6" s="1"/>
  <c r="C443" i="6"/>
  <c r="D443" i="6"/>
  <c r="G443" i="6"/>
  <c r="H443" i="6" s="1"/>
  <c r="C444" i="6"/>
  <c r="D444" i="6"/>
  <c r="G444" i="6"/>
  <c r="H444" i="6" s="1"/>
  <c r="C445" i="6"/>
  <c r="D445" i="6"/>
  <c r="C446" i="6"/>
  <c r="D446" i="6"/>
  <c r="G446" i="6"/>
  <c r="H446" i="6" s="1"/>
  <c r="C447" i="6"/>
  <c r="D447" i="6"/>
  <c r="C448" i="6"/>
  <c r="D448" i="6"/>
  <c r="G448" i="6"/>
  <c r="H448" i="6" s="1"/>
  <c r="C449" i="6"/>
  <c r="D449" i="6"/>
  <c r="C450" i="6"/>
  <c r="D450" i="6"/>
  <c r="C451" i="6"/>
  <c r="D451" i="6"/>
  <c r="G451" i="6"/>
  <c r="H451" i="6" s="1"/>
  <c r="C452" i="6"/>
  <c r="D452" i="6"/>
  <c r="G452" i="6"/>
  <c r="H452" i="6" s="1"/>
  <c r="C453" i="6"/>
  <c r="D453" i="6"/>
  <c r="G453" i="6"/>
  <c r="H453" i="6" s="1"/>
  <c r="C454" i="6"/>
  <c r="D454" i="6"/>
  <c r="G454" i="6"/>
  <c r="H454" i="6" s="1"/>
  <c r="C455" i="6"/>
  <c r="D455" i="6"/>
  <c r="G281" i="6"/>
  <c r="H281" i="6" s="1"/>
  <c r="G195" i="6"/>
  <c r="H195" i="6" s="1"/>
  <c r="G44" i="6"/>
  <c r="G27" i="6"/>
  <c r="CL448" i="5"/>
  <c r="D393" i="5"/>
  <c r="D405" i="5"/>
  <c r="D402" i="5"/>
  <c r="D401" i="5"/>
  <c r="D399" i="5"/>
  <c r="D397" i="5"/>
  <c r="D396" i="5"/>
  <c r="D392" i="5"/>
  <c r="D394" i="5"/>
  <c r="D406" i="5"/>
  <c r="D400" i="5"/>
  <c r="D395" i="5"/>
  <c r="D404" i="5"/>
  <c r="D403" i="5"/>
  <c r="D398" i="5"/>
  <c r="CL421" i="5"/>
  <c r="CL446" i="5"/>
  <c r="CL442" i="5"/>
  <c r="G8" i="6"/>
  <c r="CL367" i="5"/>
  <c r="CL397" i="5"/>
  <c r="CL393" i="5"/>
  <c r="CL328" i="5"/>
  <c r="CL317" i="5"/>
  <c r="AA222" i="5"/>
  <c r="CL222" i="5" s="1"/>
  <c r="E228" i="6" s="1"/>
  <c r="G228" i="6" s="1"/>
  <c r="H228" i="6" s="1"/>
  <c r="AA137" i="5"/>
  <c r="CL137" i="5"/>
  <c r="E157" i="6" s="1"/>
  <c r="G157" i="6" s="1"/>
  <c r="H157" i="6" s="1"/>
  <c r="AA113" i="5"/>
  <c r="CL113" i="5"/>
  <c r="E135" i="6" s="1"/>
  <c r="G135" i="6" s="1"/>
  <c r="H135" i="6" s="1"/>
  <c r="CL33" i="5"/>
  <c r="E65" i="6" s="1"/>
  <c r="G65" i="6" s="1"/>
  <c r="H65" i="6" s="1"/>
  <c r="CL60" i="5"/>
  <c r="E90" i="6"/>
  <c r="G90" i="6"/>
  <c r="H90" i="6" s="1"/>
  <c r="D443" i="5"/>
  <c r="CL403" i="5"/>
  <c r="D368" i="5"/>
  <c r="CL339" i="5"/>
  <c r="CL293" i="5"/>
  <c r="CL277" i="5"/>
  <c r="CL219" i="5"/>
  <c r="E225" i="6" s="1"/>
  <c r="G225" i="6" s="1"/>
  <c r="H225" i="6" s="1"/>
  <c r="D444" i="5"/>
  <c r="CL435" i="5"/>
  <c r="CL288" i="5"/>
  <c r="E290" i="6" s="1"/>
  <c r="G290" i="6" s="1"/>
  <c r="H290" i="6" s="1"/>
  <c r="AA213" i="5"/>
  <c r="CL213" i="5" s="1"/>
  <c r="E220" i="6" s="1"/>
  <c r="G220" i="6" s="1"/>
  <c r="H220" i="6" s="1"/>
  <c r="AA208" i="5"/>
  <c r="CL208" i="5" s="1"/>
  <c r="E215" i="6" s="1"/>
  <c r="G215" i="6" s="1"/>
  <c r="H215" i="6" s="1"/>
  <c r="CL61" i="5"/>
  <c r="E91" i="6"/>
  <c r="G91" i="6" s="1"/>
  <c r="H91" i="6" s="1"/>
  <c r="CL25" i="5"/>
  <c r="E57" i="6" s="1"/>
  <c r="G57" i="6" s="1"/>
  <c r="H57" i="6" s="1"/>
  <c r="CL17" i="5"/>
  <c r="E50" i="6"/>
  <c r="G50" i="6" s="1"/>
  <c r="H50" i="6" s="1"/>
  <c r="D445" i="5"/>
  <c r="D408" i="5"/>
  <c r="D420" i="5"/>
  <c r="D417" i="5"/>
  <c r="D416" i="5"/>
  <c r="D414" i="5"/>
  <c r="D412" i="5"/>
  <c r="D411" i="5"/>
  <c r="D407" i="5"/>
  <c r="D409" i="5"/>
  <c r="D421" i="5"/>
  <c r="D378" i="5"/>
  <c r="D390" i="5"/>
  <c r="D387" i="5"/>
  <c r="D386" i="5"/>
  <c r="D385" i="5"/>
  <c r="D384" i="5"/>
  <c r="D382" i="5"/>
  <c r="D381" i="5"/>
  <c r="D377" i="5"/>
  <c r="D379" i="5"/>
  <c r="D391" i="5"/>
  <c r="CL260" i="5"/>
  <c r="E264" i="6"/>
  <c r="G264" i="6" s="1"/>
  <c r="H264" i="6" s="1"/>
  <c r="CL214" i="5"/>
  <c r="E221" i="6" s="1"/>
  <c r="G221" i="6" s="1"/>
  <c r="H221" i="6" s="1"/>
  <c r="CL35" i="5"/>
  <c r="E67" i="6" s="1"/>
  <c r="G67" i="6" s="1"/>
  <c r="H67" i="6" s="1"/>
  <c r="CL8" i="5"/>
  <c r="E10" i="6" s="1"/>
  <c r="G10" i="6"/>
  <c r="CL382" i="5"/>
  <c r="CL340" i="5"/>
  <c r="CL274" i="5"/>
  <c r="E276" i="6" s="1"/>
  <c r="G276" i="6" s="1"/>
  <c r="H276" i="6" s="1"/>
  <c r="AA250" i="5"/>
  <c r="CL250" i="5" s="1"/>
  <c r="E254" i="6" s="1"/>
  <c r="G254" i="6"/>
  <c r="H254" i="6" s="1"/>
  <c r="AA165" i="5"/>
  <c r="CL165" i="5" s="1"/>
  <c r="E180" i="6" s="1"/>
  <c r="G180" i="6" s="1"/>
  <c r="H180" i="6" s="1"/>
  <c r="CL27" i="5"/>
  <c r="E59" i="6"/>
  <c r="G59" i="6" s="1"/>
  <c r="H59" i="6" s="1"/>
  <c r="CL417" i="5"/>
  <c r="CL77" i="5"/>
  <c r="E105" i="6"/>
  <c r="G105" i="6"/>
  <c r="H105" i="6" s="1"/>
  <c r="CL47" i="5"/>
  <c r="E78" i="6" s="1"/>
  <c r="G78" i="6" s="1"/>
  <c r="H78" i="6" s="1"/>
  <c r="D448" i="5"/>
  <c r="CL305" i="5"/>
  <c r="CL265" i="5"/>
  <c r="CL242" i="5"/>
  <c r="E247" i="6"/>
  <c r="G247" i="6"/>
  <c r="H247" i="6" s="1"/>
  <c r="AA236" i="5"/>
  <c r="CL236" i="5" s="1"/>
  <c r="E241" i="6" s="1"/>
  <c r="G241" i="6" s="1"/>
  <c r="H241" i="6" s="1"/>
  <c r="CL211" i="5"/>
  <c r="E218" i="6" s="1"/>
  <c r="G218" i="6" s="1"/>
  <c r="H218" i="6" s="1"/>
  <c r="CL19" i="5"/>
  <c r="E52" i="6" s="1"/>
  <c r="G52" i="6" s="1"/>
  <c r="H52" i="6" s="1"/>
  <c r="D449" i="5"/>
  <c r="D438" i="5"/>
  <c r="CL432" i="5"/>
  <c r="D423" i="5"/>
  <c r="D435" i="5"/>
  <c r="D432" i="5"/>
  <c r="D429" i="5"/>
  <c r="D427" i="5"/>
  <c r="D426" i="5"/>
  <c r="D422" i="5"/>
  <c r="D424" i="5"/>
  <c r="D436" i="5"/>
  <c r="D413" i="5"/>
  <c r="CL332" i="5"/>
  <c r="CL322" i="5"/>
  <c r="CL226" i="5"/>
  <c r="E232" i="6"/>
  <c r="G232" i="6" s="1"/>
  <c r="H232" i="6" s="1"/>
  <c r="AA186" i="5"/>
  <c r="CL186" i="5"/>
  <c r="E197" i="6" s="1"/>
  <c r="G197" i="6" s="1"/>
  <c r="H197" i="6" s="1"/>
  <c r="AA151" i="5"/>
  <c r="CL151" i="5" s="1"/>
  <c r="E169" i="6" s="1"/>
  <c r="G169" i="6" s="1"/>
  <c r="H169" i="6" s="1"/>
  <c r="CL117" i="5"/>
  <c r="E139" i="6" s="1"/>
  <c r="G139" i="6" s="1"/>
  <c r="H139" i="6" s="1"/>
  <c r="D363" i="5"/>
  <c r="D375" i="5"/>
  <c r="D372" i="5"/>
  <c r="D371" i="5"/>
  <c r="D370" i="5"/>
  <c r="D369" i="5"/>
  <c r="D367" i="5"/>
  <c r="D366" i="5"/>
  <c r="D362" i="5"/>
  <c r="D364" i="5"/>
  <c r="D376" i="5"/>
  <c r="CL352" i="5"/>
  <c r="CL233" i="5"/>
  <c r="CL182" i="5"/>
  <c r="E193" i="6" s="1"/>
  <c r="G193" i="6" s="1"/>
  <c r="H193" i="6" s="1"/>
  <c r="CL98" i="5"/>
  <c r="E121" i="6" s="1"/>
  <c r="G121" i="6" s="1"/>
  <c r="H121" i="6" s="1"/>
  <c r="CL79" i="5"/>
  <c r="E107" i="6" s="1"/>
  <c r="G107" i="6" s="1"/>
  <c r="H107" i="6" s="1"/>
  <c r="CL31" i="5"/>
  <c r="E63" i="6" s="1"/>
  <c r="G63" i="6" s="1"/>
  <c r="H63" i="6" s="1"/>
  <c r="CL20" i="5"/>
  <c r="E53" i="6"/>
  <c r="G53" i="6" s="1"/>
  <c r="H53" i="6" s="1"/>
  <c r="E279" i="6"/>
  <c r="G279" i="6"/>
  <c r="H279" i="6" s="1"/>
  <c r="E34" i="6"/>
  <c r="G34" i="6" s="1"/>
  <c r="CL86" i="5" l="1"/>
  <c r="E110" i="6" s="1"/>
  <c r="CL62" i="5"/>
  <c r="E92" i="6" s="1"/>
  <c r="G92" i="6" s="1"/>
  <c r="H92" i="6" s="1"/>
  <c r="G210" i="6"/>
  <c r="H210" i="6" s="1"/>
  <c r="CL118" i="5"/>
  <c r="E140" i="6" s="1"/>
  <c r="G140" i="6" s="1"/>
  <c r="H140" i="6" s="1"/>
  <c r="G55" i="6"/>
  <c r="H55" i="6" s="1"/>
  <c r="G434" i="6"/>
  <c r="H434" i="6" s="1"/>
  <c r="G423" i="6"/>
  <c r="H423" i="6" s="1"/>
  <c r="G417" i="6"/>
  <c r="H417" i="6" s="1"/>
  <c r="G403" i="6"/>
  <c r="H403" i="6" s="1"/>
  <c r="G386" i="6"/>
  <c r="H386" i="6" s="1"/>
  <c r="G369" i="6"/>
  <c r="H369" i="6" s="1"/>
  <c r="G347" i="6"/>
  <c r="H347" i="6" s="1"/>
  <c r="G327" i="6"/>
  <c r="H327" i="6" s="1"/>
  <c r="CL449" i="5"/>
  <c r="CL427" i="5"/>
  <c r="CL407" i="5"/>
  <c r="CL383" i="5"/>
  <c r="CL369" i="5"/>
  <c r="CL350" i="5"/>
  <c r="CL336" i="5"/>
  <c r="CL263" i="5"/>
  <c r="E6" i="6" s="1"/>
  <c r="G6" i="6" s="1"/>
  <c r="AA237" i="5"/>
  <c r="AA224" i="5"/>
  <c r="CL224" i="5" s="1"/>
  <c r="E230" i="6" s="1"/>
  <c r="G230" i="6" s="1"/>
  <c r="H230" i="6" s="1"/>
  <c r="CL192" i="5"/>
  <c r="E202" i="6" s="1"/>
  <c r="AA189" i="5"/>
  <c r="AA160" i="5"/>
  <c r="CL160" i="5" s="1"/>
  <c r="E175" i="6" s="1"/>
  <c r="G175" i="6" s="1"/>
  <c r="H175" i="6" s="1"/>
  <c r="AA136" i="5"/>
  <c r="AA91" i="5"/>
  <c r="CL91" i="5" s="1"/>
  <c r="E115" i="6" s="1"/>
  <c r="G115" i="6" s="1"/>
  <c r="H115" i="6" s="1"/>
  <c r="AA81" i="5"/>
  <c r="AA67" i="5"/>
  <c r="CL67" i="5" s="1"/>
  <c r="E23" i="6" s="1"/>
  <c r="G23" i="6" s="1"/>
  <c r="G414" i="6"/>
  <c r="H414" i="6" s="1"/>
  <c r="G366" i="6"/>
  <c r="H366" i="6" s="1"/>
  <c r="G308" i="6"/>
  <c r="H308" i="6" s="1"/>
  <c r="G73" i="6"/>
  <c r="H73" i="6" s="1"/>
  <c r="CL420" i="5"/>
  <c r="CL387" i="5"/>
  <c r="D365" i="5"/>
  <c r="AA261" i="5"/>
  <c r="CL261" i="5" s="1"/>
  <c r="E265" i="6" s="1"/>
  <c r="G265" i="6" s="1"/>
  <c r="H265" i="6" s="1"/>
  <c r="AA251" i="5"/>
  <c r="CL251" i="5" s="1"/>
  <c r="E255" i="6" s="1"/>
  <c r="G255" i="6" s="1"/>
  <c r="H255" i="6" s="1"/>
  <c r="AA210" i="5"/>
  <c r="CL210" i="5" s="1"/>
  <c r="E217" i="6" s="1"/>
  <c r="G217" i="6" s="1"/>
  <c r="H217" i="6" s="1"/>
  <c r="AA192" i="5"/>
  <c r="AA185" i="5"/>
  <c r="CL185" i="5" s="1"/>
  <c r="E196" i="6" s="1"/>
  <c r="G196" i="6" s="1"/>
  <c r="H196" i="6" s="1"/>
  <c r="CL162" i="5"/>
  <c r="E177" i="6" s="1"/>
  <c r="G177" i="6" s="1"/>
  <c r="H177" i="6" s="1"/>
  <c r="AA109" i="5"/>
  <c r="CL109" i="5" s="1"/>
  <c r="E132" i="6" s="1"/>
  <c r="G132" i="6" s="1"/>
  <c r="H132" i="6" s="1"/>
  <c r="AA105" i="5"/>
  <c r="CL105" i="5" s="1"/>
  <c r="E128" i="6" s="1"/>
  <c r="G128" i="6" s="1"/>
  <c r="H128" i="6" s="1"/>
  <c r="CL18" i="5"/>
  <c r="E51" i="6" s="1"/>
  <c r="G51" i="6" s="1"/>
  <c r="H51" i="6" s="1"/>
  <c r="G431" i="6"/>
  <c r="H431" i="6" s="1"/>
  <c r="G190" i="6"/>
  <c r="H190" i="6" s="1"/>
  <c r="CL384" i="5"/>
  <c r="CL303" i="5"/>
  <c r="CL284" i="5"/>
  <c r="E286" i="6" s="1"/>
  <c r="G286" i="6" s="1"/>
  <c r="H286" i="6" s="1"/>
  <c r="CL248" i="5"/>
  <c r="E252" i="6" s="1"/>
  <c r="G252" i="6" s="1"/>
  <c r="H252" i="6" s="1"/>
  <c r="CL234" i="5"/>
  <c r="E239" i="6" s="1"/>
  <c r="G239" i="6" s="1"/>
  <c r="H239" i="6" s="1"/>
  <c r="CL225" i="5"/>
  <c r="E231" i="6" s="1"/>
  <c r="G231" i="6" s="1"/>
  <c r="H231" i="6" s="1"/>
  <c r="CL199" i="5"/>
  <c r="E209" i="6" s="1"/>
  <c r="G209" i="6" s="1"/>
  <c r="H209" i="6" s="1"/>
  <c r="CL147" i="5"/>
  <c r="E165" i="6" s="1"/>
  <c r="G165" i="6" s="1"/>
  <c r="H165" i="6" s="1"/>
  <c r="CL122" i="5"/>
  <c r="E144" i="6" s="1"/>
  <c r="G144" i="6" s="1"/>
  <c r="H144" i="6" s="1"/>
  <c r="AA96" i="5"/>
  <c r="CL96" i="5" s="1"/>
  <c r="E120" i="6" s="1"/>
  <c r="G120" i="6" s="1"/>
  <c r="H120" i="6" s="1"/>
  <c r="CL88" i="5"/>
  <c r="E112" i="6" s="1"/>
  <c r="G112" i="6" s="1"/>
  <c r="H112" i="6" s="1"/>
  <c r="CL78" i="5"/>
  <c r="E106" i="6" s="1"/>
  <c r="G106" i="6" s="1"/>
  <c r="H106" i="6" s="1"/>
  <c r="AA73" i="5"/>
  <c r="AA63" i="5"/>
  <c r="CL63" i="5" s="1"/>
  <c r="E93" i="6" s="1"/>
  <c r="G93" i="6" s="1"/>
  <c r="H93" i="6" s="1"/>
  <c r="CL41" i="5"/>
  <c r="E72" i="6" s="1"/>
  <c r="G72" i="6" s="1"/>
  <c r="H72" i="6" s="1"/>
  <c r="AA40" i="5"/>
  <c r="CL40" i="5" s="1"/>
  <c r="E71" i="6" s="1"/>
  <c r="G71" i="6" s="1"/>
  <c r="H71" i="6" s="1"/>
  <c r="AA34" i="5"/>
  <c r="CL34" i="5" s="1"/>
  <c r="E66" i="6" s="1"/>
  <c r="G66" i="6" s="1"/>
  <c r="H66" i="6" s="1"/>
  <c r="G445" i="6"/>
  <c r="H445" i="6" s="1"/>
  <c r="G422" i="6"/>
  <c r="H422" i="6" s="1"/>
  <c r="G411" i="6"/>
  <c r="H411" i="6" s="1"/>
  <c r="G405" i="6"/>
  <c r="H405" i="6" s="1"/>
  <c r="G391" i="6"/>
  <c r="H391" i="6" s="1"/>
  <c r="G374" i="6"/>
  <c r="H374" i="6" s="1"/>
  <c r="G349" i="6"/>
  <c r="H349" i="6" s="1"/>
  <c r="G313" i="6"/>
  <c r="H313" i="6" s="1"/>
  <c r="D446" i="5"/>
  <c r="CL443" i="5"/>
  <c r="CL404" i="5"/>
  <c r="CL370" i="5"/>
  <c r="CL361" i="5"/>
  <c r="CL351" i="5"/>
  <c r="CL337" i="5"/>
  <c r="CL324" i="5"/>
  <c r="CL314" i="5"/>
  <c r="CL308" i="5"/>
  <c r="CL280" i="5"/>
  <c r="E282" i="6" s="1"/>
  <c r="G282" i="6" s="1"/>
  <c r="H282" i="6" s="1"/>
  <c r="CL271" i="5"/>
  <c r="E273" i="6" s="1"/>
  <c r="G273" i="6" s="1"/>
  <c r="H273" i="6" s="1"/>
  <c r="CL267" i="5"/>
  <c r="E269" i="6" s="1"/>
  <c r="G269" i="6" s="1"/>
  <c r="H269" i="6" s="1"/>
  <c r="AA252" i="5"/>
  <c r="CL252" i="5" s="1"/>
  <c r="E256" i="6" s="1"/>
  <c r="G256" i="6" s="1"/>
  <c r="H256" i="6" s="1"/>
  <c r="CL239" i="5"/>
  <c r="E244" i="6" s="1"/>
  <c r="AA221" i="5"/>
  <c r="CL221" i="5" s="1"/>
  <c r="E227" i="6" s="1"/>
  <c r="G227" i="6" s="1"/>
  <c r="H227" i="6" s="1"/>
  <c r="AA215" i="5"/>
  <c r="CL215" i="5" s="1"/>
  <c r="E222" i="6" s="1"/>
  <c r="G222" i="6" s="1"/>
  <c r="H222" i="6" s="1"/>
  <c r="AA206" i="5"/>
  <c r="CL206" i="5" s="1"/>
  <c r="E213" i="6" s="1"/>
  <c r="G213" i="6" s="1"/>
  <c r="H213" i="6" s="1"/>
  <c r="AA176" i="5"/>
  <c r="AA171" i="5"/>
  <c r="CL171" i="5" s="1"/>
  <c r="E186" i="6" s="1"/>
  <c r="G186" i="6" s="1"/>
  <c r="H186" i="6" s="1"/>
  <c r="AA152" i="5"/>
  <c r="AA142" i="5"/>
  <c r="CL142" i="5" s="1"/>
  <c r="E29" i="6" s="1"/>
  <c r="G29" i="6" s="1"/>
  <c r="AA132" i="5"/>
  <c r="CL110" i="5"/>
  <c r="E133" i="6" s="1"/>
  <c r="G133" i="6" s="1"/>
  <c r="H133" i="6" s="1"/>
  <c r="AA82" i="5"/>
  <c r="CL82" i="5" s="1"/>
  <c r="E32" i="6" s="1"/>
  <c r="G32" i="6" s="1"/>
  <c r="CL68" i="5"/>
  <c r="E97" i="6" s="1"/>
  <c r="G97" i="6" s="1"/>
  <c r="H97" i="6" s="1"/>
  <c r="G450" i="6"/>
  <c r="H450" i="6" s="1"/>
  <c r="G433" i="6"/>
  <c r="H433" i="6" s="1"/>
  <c r="G402" i="6"/>
  <c r="H402" i="6" s="1"/>
  <c r="G385" i="6"/>
  <c r="H385" i="6" s="1"/>
  <c r="G371" i="6"/>
  <c r="H371" i="6" s="1"/>
  <c r="G357" i="6"/>
  <c r="H357" i="6" s="1"/>
  <c r="G346" i="6"/>
  <c r="H346" i="6" s="1"/>
  <c r="G329" i="6"/>
  <c r="H329" i="6" s="1"/>
  <c r="G326" i="6"/>
  <c r="H326" i="6" s="1"/>
  <c r="G302" i="6"/>
  <c r="H302" i="6" s="1"/>
  <c r="G168" i="6"/>
  <c r="H168" i="6" s="1"/>
  <c r="G148" i="6"/>
  <c r="H148" i="6" s="1"/>
  <c r="CL395" i="5"/>
  <c r="CL388" i="5"/>
  <c r="CL374" i="5"/>
  <c r="CL276" i="5"/>
  <c r="E278" i="6" s="1"/>
  <c r="G278" i="6" s="1"/>
  <c r="H278" i="6" s="1"/>
  <c r="AA230" i="5"/>
  <c r="AA191" i="5"/>
  <c r="CL191" i="5" s="1"/>
  <c r="E201" i="6" s="1"/>
  <c r="G201" i="6" s="1"/>
  <c r="H201" i="6" s="1"/>
  <c r="CL148" i="5"/>
  <c r="E166" i="6" s="1"/>
  <c r="G166" i="6" s="1"/>
  <c r="H166" i="6" s="1"/>
  <c r="AA123" i="5"/>
  <c r="CL123" i="5" s="1"/>
  <c r="E145" i="6" s="1"/>
  <c r="G145" i="6" s="1"/>
  <c r="H145" i="6" s="1"/>
  <c r="AA110" i="5"/>
  <c r="AA102" i="5"/>
  <c r="CL102" i="5" s="1"/>
  <c r="E125" i="6" s="1"/>
  <c r="G125" i="6" s="1"/>
  <c r="H125" i="6" s="1"/>
  <c r="AA74" i="5"/>
  <c r="CL74" i="5" s="1"/>
  <c r="E102" i="6" s="1"/>
  <c r="G102" i="6" s="1"/>
  <c r="H102" i="6" s="1"/>
  <c r="G110" i="6"/>
  <c r="H110" i="6" s="1"/>
  <c r="CL272" i="5"/>
  <c r="E274" i="6" s="1"/>
  <c r="G274" i="6" s="1"/>
  <c r="H274" i="6" s="1"/>
  <c r="CL258" i="5"/>
  <c r="E262" i="6" s="1"/>
  <c r="CL133" i="5"/>
  <c r="E153" i="6" s="1"/>
  <c r="G153" i="6" s="1"/>
  <c r="H153" i="6" s="1"/>
  <c r="G447" i="6"/>
  <c r="H447" i="6" s="1"/>
  <c r="G410" i="6"/>
  <c r="H410" i="6" s="1"/>
  <c r="G393" i="6"/>
  <c r="H393" i="6" s="1"/>
  <c r="G379" i="6"/>
  <c r="H379" i="6" s="1"/>
  <c r="G362" i="6"/>
  <c r="H362" i="6" s="1"/>
  <c r="G334" i="6"/>
  <c r="H334" i="6" s="1"/>
  <c r="G113" i="6"/>
  <c r="H113" i="6" s="1"/>
  <c r="CL440" i="5"/>
  <c r="CO437" i="5" s="1"/>
  <c r="CU36" i="5" s="1"/>
  <c r="D425" i="5"/>
  <c r="CL363" i="5"/>
  <c r="CL334" i="5"/>
  <c r="CL325" i="5"/>
  <c r="CL300" i="5"/>
  <c r="CL294" i="5"/>
  <c r="CL290" i="5"/>
  <c r="E292" i="6" s="1"/>
  <c r="G292" i="6" s="1"/>
  <c r="H292" i="6" s="1"/>
  <c r="AA244" i="5"/>
  <c r="CL244" i="5" s="1"/>
  <c r="E249" i="6" s="1"/>
  <c r="G249" i="6" s="1"/>
  <c r="H249" i="6" s="1"/>
  <c r="AA207" i="5"/>
  <c r="CL207" i="5" s="1"/>
  <c r="E214" i="6" s="1"/>
  <c r="G214" i="6" s="1"/>
  <c r="H214" i="6" s="1"/>
  <c r="AA202" i="5"/>
  <c r="CL202" i="5" s="1"/>
  <c r="E12" i="6" s="1"/>
  <c r="G12" i="6" s="1"/>
  <c r="AA148" i="5"/>
  <c r="CL139" i="5"/>
  <c r="E159" i="6" s="1"/>
  <c r="G159" i="6" s="1"/>
  <c r="H159" i="6" s="1"/>
  <c r="AA138" i="5"/>
  <c r="CL120" i="5"/>
  <c r="E142" i="6" s="1"/>
  <c r="G142" i="6" s="1"/>
  <c r="H142" i="6" s="1"/>
  <c r="AA119" i="5"/>
  <c r="CL119" i="5" s="1"/>
  <c r="E141" i="6" s="1"/>
  <c r="G141" i="6" s="1"/>
  <c r="H141" i="6" s="1"/>
  <c r="AA97" i="5"/>
  <c r="CL97" i="5" s="1"/>
  <c r="E26" i="6" s="1"/>
  <c r="G26" i="6" s="1"/>
  <c r="AA93" i="5"/>
  <c r="CL93" i="5" s="1"/>
  <c r="E117" i="6" s="1"/>
  <c r="G117" i="6" s="1"/>
  <c r="H117" i="6" s="1"/>
  <c r="AA69" i="5"/>
  <c r="CL69" i="5" s="1"/>
  <c r="E22" i="6" s="1"/>
  <c r="G22" i="6" s="1"/>
  <c r="AA64" i="5"/>
  <c r="CL64" i="5" s="1"/>
  <c r="E94" i="6" s="1"/>
  <c r="G94" i="6" s="1"/>
  <c r="H94" i="6" s="1"/>
  <c r="AA59" i="5"/>
  <c r="CL59" i="5" s="1"/>
  <c r="E89" i="6" s="1"/>
  <c r="G89" i="6" s="1"/>
  <c r="H89" i="6" s="1"/>
  <c r="AA54" i="5"/>
  <c r="CL49" i="5"/>
  <c r="E80" i="6" s="1"/>
  <c r="G80" i="6" s="1"/>
  <c r="H80" i="6" s="1"/>
  <c r="D440" i="5"/>
  <c r="CL422" i="5"/>
  <c r="CL405" i="5"/>
  <c r="CL385" i="5"/>
  <c r="CL358" i="5"/>
  <c r="CL343" i="5"/>
  <c r="CL315" i="5"/>
  <c r="CL268" i="5"/>
  <c r="E270" i="6" s="1"/>
  <c r="G270" i="6" s="1"/>
  <c r="H270" i="6" s="1"/>
  <c r="CL264" i="5"/>
  <c r="E266" i="6" s="1"/>
  <c r="G266" i="6" s="1"/>
  <c r="H266" i="6" s="1"/>
  <c r="AA253" i="5"/>
  <c r="CL253" i="5" s="1"/>
  <c r="E257" i="6" s="1"/>
  <c r="G257" i="6" s="1"/>
  <c r="H257" i="6" s="1"/>
  <c r="AA249" i="5"/>
  <c r="CL249" i="5" s="1"/>
  <c r="E253" i="6" s="1"/>
  <c r="G253" i="6" s="1"/>
  <c r="H253" i="6" s="1"/>
  <c r="AA235" i="5"/>
  <c r="CL235" i="5" s="1"/>
  <c r="E240" i="6" s="1"/>
  <c r="G240" i="6" s="1"/>
  <c r="H240" i="6" s="1"/>
  <c r="AA217" i="5"/>
  <c r="CL217" i="5" s="1"/>
  <c r="E19" i="6" s="1"/>
  <c r="AA212" i="5"/>
  <c r="CL212" i="5" s="1"/>
  <c r="E219" i="6" s="1"/>
  <c r="G219" i="6" s="1"/>
  <c r="H219" i="6" s="1"/>
  <c r="AA198" i="5"/>
  <c r="CL198" i="5" s="1"/>
  <c r="E208" i="6" s="1"/>
  <c r="G208" i="6" s="1"/>
  <c r="H208" i="6" s="1"/>
  <c r="AA187" i="5"/>
  <c r="CL187" i="5" s="1"/>
  <c r="E198" i="6" s="1"/>
  <c r="CL183" i="5"/>
  <c r="E194" i="6" s="1"/>
  <c r="G194" i="6" s="1"/>
  <c r="H194" i="6" s="1"/>
  <c r="AA178" i="5"/>
  <c r="CL178" i="5" s="1"/>
  <c r="E189" i="6" s="1"/>
  <c r="G189" i="6" s="1"/>
  <c r="H189" i="6" s="1"/>
  <c r="AA168" i="5"/>
  <c r="CL168" i="5" s="1"/>
  <c r="E183" i="6" s="1"/>
  <c r="G183" i="6" s="1"/>
  <c r="H183" i="6" s="1"/>
  <c r="CL135" i="5"/>
  <c r="E155" i="6" s="1"/>
  <c r="G155" i="6" s="1"/>
  <c r="H155" i="6" s="1"/>
  <c r="AA129" i="5"/>
  <c r="CL129" i="5" s="1"/>
  <c r="E149" i="6" s="1"/>
  <c r="G149" i="6" s="1"/>
  <c r="H149" i="6" s="1"/>
  <c r="AA103" i="5"/>
  <c r="CL103" i="5" s="1"/>
  <c r="E126" i="6" s="1"/>
  <c r="G126" i="6" s="1"/>
  <c r="H126" i="6" s="1"/>
  <c r="G455" i="6"/>
  <c r="H455" i="6" s="1"/>
  <c r="G418" i="6"/>
  <c r="H418" i="6" s="1"/>
  <c r="G407" i="6"/>
  <c r="H407" i="6" s="1"/>
  <c r="G401" i="6"/>
  <c r="H401" i="6" s="1"/>
  <c r="G387" i="6"/>
  <c r="H387" i="6" s="1"/>
  <c r="G370" i="6"/>
  <c r="H370" i="6" s="1"/>
  <c r="G359" i="6"/>
  <c r="H359" i="6" s="1"/>
  <c r="G351" i="6"/>
  <c r="H351" i="6" s="1"/>
  <c r="G345" i="6"/>
  <c r="H345" i="6" s="1"/>
  <c r="G325" i="6"/>
  <c r="H325" i="6" s="1"/>
  <c r="G312" i="6"/>
  <c r="H312" i="6" s="1"/>
  <c r="G309" i="6"/>
  <c r="H309" i="6" s="1"/>
  <c r="G45" i="6"/>
  <c r="H45" i="6" s="1"/>
  <c r="G35" i="6"/>
  <c r="CL444" i="5"/>
  <c r="CL436" i="5"/>
  <c r="CL426" i="5"/>
  <c r="CL416" i="5"/>
  <c r="CL409" i="5"/>
  <c r="CO407" i="5" s="1"/>
  <c r="CU34" i="5" s="1"/>
  <c r="CL399" i="5"/>
  <c r="CL396" i="5"/>
  <c r="CL371" i="5"/>
  <c r="CL353" i="5"/>
  <c r="CL335" i="5"/>
  <c r="CL286" i="5"/>
  <c r="E288" i="6" s="1"/>
  <c r="G288" i="6" s="1"/>
  <c r="H288" i="6" s="1"/>
  <c r="CL273" i="5"/>
  <c r="E275" i="6" s="1"/>
  <c r="G275" i="6" s="1"/>
  <c r="H275" i="6" s="1"/>
  <c r="AA254" i="5"/>
  <c r="CL254" i="5" s="1"/>
  <c r="E258" i="6" s="1"/>
  <c r="G258" i="6" s="1"/>
  <c r="H258" i="6" s="1"/>
  <c r="AA245" i="5"/>
  <c r="CL245" i="5" s="1"/>
  <c r="E250" i="6" s="1"/>
  <c r="G250" i="6" s="1"/>
  <c r="H250" i="6" s="1"/>
  <c r="AA240" i="5"/>
  <c r="CL240" i="5" s="1"/>
  <c r="E245" i="6" s="1"/>
  <c r="G245" i="6" s="1"/>
  <c r="H245" i="6" s="1"/>
  <c r="AA231" i="5"/>
  <c r="CL203" i="5"/>
  <c r="E42" i="6" s="1"/>
  <c r="G42" i="6" s="1"/>
  <c r="AA174" i="5"/>
  <c r="CL174" i="5" s="1"/>
  <c r="E41" i="6" s="1"/>
  <c r="G41" i="6" s="1"/>
  <c r="CL101" i="5"/>
  <c r="E124" i="6" s="1"/>
  <c r="G124" i="6" s="1"/>
  <c r="H124" i="6" s="1"/>
  <c r="AA94" i="5"/>
  <c r="AA90" i="5"/>
  <c r="CL90" i="5" s="1"/>
  <c r="E114" i="6" s="1"/>
  <c r="G114" i="6" s="1"/>
  <c r="H114" i="6" s="1"/>
  <c r="CL85" i="5"/>
  <c r="E28" i="6" s="1"/>
  <c r="G28" i="6" s="1"/>
  <c r="CL80" i="5"/>
  <c r="E108" i="6" s="1"/>
  <c r="G108" i="6" s="1"/>
  <c r="H108" i="6" s="1"/>
  <c r="AA75" i="5"/>
  <c r="CL75" i="5" s="1"/>
  <c r="E103" i="6" s="1"/>
  <c r="G103" i="6" s="1"/>
  <c r="H103" i="6" s="1"/>
  <c r="CL73" i="5"/>
  <c r="E101" i="6" s="1"/>
  <c r="G101" i="6" s="1"/>
  <c r="H101" i="6" s="1"/>
  <c r="CL441" i="5"/>
  <c r="CL433" i="5"/>
  <c r="CL419" i="5"/>
  <c r="CL375" i="5"/>
  <c r="CL359" i="5"/>
  <c r="CL321" i="5"/>
  <c r="CL201" i="5"/>
  <c r="E211" i="6" s="1"/>
  <c r="G211" i="6" s="1"/>
  <c r="H211" i="6" s="1"/>
  <c r="CL159" i="5"/>
  <c r="E37" i="6" s="1"/>
  <c r="G37" i="6" s="1"/>
  <c r="CL104" i="5"/>
  <c r="E127" i="6" s="1"/>
  <c r="G127" i="6" s="1"/>
  <c r="H127" i="6" s="1"/>
  <c r="G426" i="6"/>
  <c r="H426" i="6" s="1"/>
  <c r="G415" i="6"/>
  <c r="H415" i="6" s="1"/>
  <c r="G409" i="6"/>
  <c r="H409" i="6" s="1"/>
  <c r="G395" i="6"/>
  <c r="H395" i="6" s="1"/>
  <c r="G378" i="6"/>
  <c r="H378" i="6" s="1"/>
  <c r="G361" i="6"/>
  <c r="H361" i="6" s="1"/>
  <c r="G333" i="6"/>
  <c r="H333" i="6" s="1"/>
  <c r="G298" i="6"/>
  <c r="H298" i="6" s="1"/>
  <c r="G244" i="6"/>
  <c r="H244" i="6" s="1"/>
  <c r="G19" i="6"/>
  <c r="CL413" i="5"/>
  <c r="CL331" i="5"/>
  <c r="CL306" i="5"/>
  <c r="CL302" i="5"/>
  <c r="CL291" i="5"/>
  <c r="E293" i="6" s="1"/>
  <c r="G293" i="6" s="1"/>
  <c r="H293" i="6" s="1"/>
  <c r="CL287" i="5"/>
  <c r="E289" i="6" s="1"/>
  <c r="G289" i="6" s="1"/>
  <c r="H289" i="6" s="1"/>
  <c r="CL278" i="5"/>
  <c r="E280" i="6" s="1"/>
  <c r="G280" i="6" s="1"/>
  <c r="H280" i="6" s="1"/>
  <c r="CL269" i="5"/>
  <c r="E271" i="6" s="1"/>
  <c r="G271" i="6" s="1"/>
  <c r="H271" i="6" s="1"/>
  <c r="AA232" i="5"/>
  <c r="CL232" i="5" s="1"/>
  <c r="E238" i="6" s="1"/>
  <c r="G238" i="6" s="1"/>
  <c r="H238" i="6" s="1"/>
  <c r="AA223" i="5"/>
  <c r="CL223" i="5" s="1"/>
  <c r="E229" i="6" s="1"/>
  <c r="G229" i="6" s="1"/>
  <c r="H229" i="6" s="1"/>
  <c r="AA197" i="5"/>
  <c r="CL197" i="5" s="1"/>
  <c r="E207" i="6" s="1"/>
  <c r="G207" i="6" s="1"/>
  <c r="H207" i="6" s="1"/>
  <c r="CL189" i="5"/>
  <c r="E199" i="6" s="1"/>
  <c r="G199" i="6" s="1"/>
  <c r="H199" i="6" s="1"/>
  <c r="AA169" i="5"/>
  <c r="CL169" i="5" s="1"/>
  <c r="E184" i="6" s="1"/>
  <c r="G184" i="6" s="1"/>
  <c r="H184" i="6" s="1"/>
  <c r="AA154" i="5"/>
  <c r="CL154" i="5" s="1"/>
  <c r="E172" i="6" s="1"/>
  <c r="G172" i="6" s="1"/>
  <c r="H172" i="6" s="1"/>
  <c r="AA145" i="5"/>
  <c r="CL145" i="5" s="1"/>
  <c r="E163" i="6" s="1"/>
  <c r="G163" i="6" s="1"/>
  <c r="H163" i="6" s="1"/>
  <c r="CL141" i="5"/>
  <c r="E161" i="6" s="1"/>
  <c r="G161" i="6" s="1"/>
  <c r="H161" i="6" s="1"/>
  <c r="AA121" i="5"/>
  <c r="CL121" i="5" s="1"/>
  <c r="E143" i="6" s="1"/>
  <c r="G143" i="6" s="1"/>
  <c r="H143" i="6" s="1"/>
  <c r="AA116" i="5"/>
  <c r="AA108" i="5"/>
  <c r="CL81" i="5"/>
  <c r="E109" i="6" s="1"/>
  <c r="G109" i="6" s="1"/>
  <c r="H109" i="6" s="1"/>
  <c r="AA55" i="5"/>
  <c r="CL55" i="5" s="1"/>
  <c r="E85" i="6" s="1"/>
  <c r="G85" i="6" s="1"/>
  <c r="H85" i="6" s="1"/>
  <c r="G441" i="6"/>
  <c r="H441" i="6" s="1"/>
  <c r="G340" i="6"/>
  <c r="H340" i="6" s="1"/>
  <c r="G437" i="6"/>
  <c r="H437" i="6" s="1"/>
  <c r="G317" i="6"/>
  <c r="H317" i="6" s="1"/>
  <c r="G328" i="6"/>
  <c r="H328" i="6" s="1"/>
  <c r="E267" i="6"/>
  <c r="G267" i="6" s="1"/>
  <c r="H267" i="6" s="1"/>
  <c r="G449" i="6"/>
  <c r="H449" i="6" s="1"/>
  <c r="G164" i="6"/>
  <c r="H164" i="6" s="1"/>
  <c r="G15" i="6"/>
  <c r="G311" i="6"/>
  <c r="H311" i="6" s="1"/>
  <c r="G212" i="6"/>
  <c r="H212" i="6" s="1"/>
  <c r="G198" i="6"/>
  <c r="H198" i="6" s="1"/>
  <c r="G136" i="6"/>
  <c r="H136" i="6" s="1"/>
  <c r="G25" i="6"/>
  <c r="G202" i="6"/>
  <c r="H202" i="6" s="1"/>
  <c r="G262" i="6"/>
  <c r="H262" i="6" s="1"/>
  <c r="G146" i="6"/>
  <c r="H146" i="6" s="1"/>
  <c r="G295" i="6"/>
  <c r="H295" i="6" s="1"/>
  <c r="G283" i="6"/>
  <c r="H283" i="6" s="1"/>
  <c r="G20" i="6"/>
  <c r="D428" i="5"/>
  <c r="D418" i="5"/>
  <c r="AA247" i="5"/>
  <c r="CL247" i="5" s="1"/>
  <c r="CL228" i="5"/>
  <c r="E234" i="6" s="1"/>
  <c r="G234" i="6" s="1"/>
  <c r="H234" i="6" s="1"/>
  <c r="CL153" i="5"/>
  <c r="E171" i="6" s="1"/>
  <c r="G171" i="6" s="1"/>
  <c r="H171" i="6" s="1"/>
  <c r="CL138" i="5"/>
  <c r="E158" i="6" s="1"/>
  <c r="G158" i="6" s="1"/>
  <c r="H158" i="6" s="1"/>
  <c r="CL111" i="5"/>
  <c r="E134" i="6" s="1"/>
  <c r="G134" i="6" s="1"/>
  <c r="H134" i="6" s="1"/>
  <c r="CL94" i="5"/>
  <c r="E118" i="6" s="1"/>
  <c r="G118" i="6" s="1"/>
  <c r="H118" i="6" s="1"/>
  <c r="CL84" i="5"/>
  <c r="AA52" i="5"/>
  <c r="CL52" i="5" s="1"/>
  <c r="AA36" i="5"/>
  <c r="AA30" i="5"/>
  <c r="CL30" i="5" s="1"/>
  <c r="E62" i="6" s="1"/>
  <c r="G62" i="6" s="1"/>
  <c r="H62" i="6" s="1"/>
  <c r="CL21" i="5"/>
  <c r="E54" i="6" s="1"/>
  <c r="G54" i="6" s="1"/>
  <c r="H54" i="6" s="1"/>
  <c r="CL14" i="5"/>
  <c r="E47" i="6" s="1"/>
  <c r="G47" i="6" s="1"/>
  <c r="H47" i="6" s="1"/>
  <c r="D441" i="5"/>
  <c r="CL379" i="5"/>
  <c r="CL378" i="5"/>
  <c r="CL377" i="5"/>
  <c r="CL366" i="5"/>
  <c r="CL313" i="5"/>
  <c r="CL283" i="5"/>
  <c r="E285" i="6" s="1"/>
  <c r="G285" i="6" s="1"/>
  <c r="H285" i="6" s="1"/>
  <c r="CL282" i="5"/>
  <c r="CL270" i="5"/>
  <c r="E272" i="6" s="1"/>
  <c r="G272" i="6" s="1"/>
  <c r="H272" i="6" s="1"/>
  <c r="AA246" i="5"/>
  <c r="CL246" i="5" s="1"/>
  <c r="E251" i="6" s="1"/>
  <c r="G251" i="6" s="1"/>
  <c r="H251" i="6" s="1"/>
  <c r="CL227" i="5"/>
  <c r="E233" i="6" s="1"/>
  <c r="G233" i="6" s="1"/>
  <c r="H233" i="6" s="1"/>
  <c r="CL177" i="5"/>
  <c r="E188" i="6" s="1"/>
  <c r="G188" i="6" s="1"/>
  <c r="H188" i="6" s="1"/>
  <c r="CL161" i="5"/>
  <c r="CL152" i="5"/>
  <c r="E170" i="6" s="1"/>
  <c r="G170" i="6" s="1"/>
  <c r="H170" i="6" s="1"/>
  <c r="CL143" i="5"/>
  <c r="CL132" i="5"/>
  <c r="E152" i="6" s="1"/>
  <c r="G152" i="6" s="1"/>
  <c r="H152" i="6" s="1"/>
  <c r="CL99" i="5"/>
  <c r="CL92" i="5"/>
  <c r="E116" i="6" s="1"/>
  <c r="G116" i="6" s="1"/>
  <c r="H116" i="6" s="1"/>
  <c r="CL50" i="5"/>
  <c r="E81" i="6" s="1"/>
  <c r="G81" i="6" s="1"/>
  <c r="H81" i="6" s="1"/>
  <c r="CL46" i="5"/>
  <c r="E77" i="6" s="1"/>
  <c r="G77" i="6" s="1"/>
  <c r="H77" i="6" s="1"/>
  <c r="D434" i="5"/>
  <c r="CL348" i="5"/>
  <c r="CL318" i="5"/>
  <c r="CL298" i="5"/>
  <c r="AA188" i="5"/>
  <c r="CL188" i="5" s="1"/>
  <c r="CL176" i="5"/>
  <c r="E187" i="6" s="1"/>
  <c r="G187" i="6" s="1"/>
  <c r="H187" i="6" s="1"/>
  <c r="CL172" i="5"/>
  <c r="CL166" i="5"/>
  <c r="E181" i="6" s="1"/>
  <c r="G181" i="6" s="1"/>
  <c r="H181" i="6" s="1"/>
  <c r="CL136" i="5"/>
  <c r="E156" i="6" s="1"/>
  <c r="G156" i="6" s="1"/>
  <c r="H156" i="6" s="1"/>
  <c r="CL131" i="5"/>
  <c r="E151" i="6" s="1"/>
  <c r="G151" i="6" s="1"/>
  <c r="H151" i="6" s="1"/>
  <c r="CL116" i="5"/>
  <c r="E138" i="6" s="1"/>
  <c r="G138" i="6" s="1"/>
  <c r="H138" i="6" s="1"/>
  <c r="CL76" i="5"/>
  <c r="E104" i="6" s="1"/>
  <c r="G104" i="6" s="1"/>
  <c r="H104" i="6" s="1"/>
  <c r="CL71" i="5"/>
  <c r="E99" i="6" s="1"/>
  <c r="G99" i="6" s="1"/>
  <c r="H99" i="6" s="1"/>
  <c r="CL54" i="5"/>
  <c r="E84" i="6" s="1"/>
  <c r="G84" i="6" s="1"/>
  <c r="H84" i="6" s="1"/>
  <c r="CL11" i="5"/>
  <c r="E39" i="6" s="1"/>
  <c r="G39" i="6" s="1"/>
  <c r="AA7" i="5"/>
  <c r="CL7" i="5" s="1"/>
  <c r="D430" i="5"/>
  <c r="CL392" i="5"/>
  <c r="CL376" i="5"/>
  <c r="CL341" i="5"/>
  <c r="CL326" i="5"/>
  <c r="CL275" i="5"/>
  <c r="E277" i="6" s="1"/>
  <c r="G277" i="6" s="1"/>
  <c r="H277" i="6" s="1"/>
  <c r="CL195" i="5"/>
  <c r="E205" i="6" s="1"/>
  <c r="G205" i="6" s="1"/>
  <c r="H205" i="6" s="1"/>
  <c r="CL38" i="5"/>
  <c r="E69" i="6" s="1"/>
  <c r="G69" i="6" s="1"/>
  <c r="H69" i="6" s="1"/>
  <c r="D383" i="5"/>
  <c r="D389" i="5"/>
  <c r="D380" i="5"/>
  <c r="D388" i="5"/>
  <c r="CL243" i="5"/>
  <c r="E248" i="6" s="1"/>
  <c r="G248" i="6" s="1"/>
  <c r="H248" i="6" s="1"/>
  <c r="CL238" i="5"/>
  <c r="E243" i="6" s="1"/>
  <c r="G243" i="6" s="1"/>
  <c r="H243" i="6" s="1"/>
  <c r="CL231" i="5"/>
  <c r="E237" i="6" s="1"/>
  <c r="G237" i="6" s="1"/>
  <c r="H237" i="6" s="1"/>
  <c r="CL196" i="5"/>
  <c r="E206" i="6" s="1"/>
  <c r="G206" i="6" s="1"/>
  <c r="H206" i="6" s="1"/>
  <c r="AA194" i="5"/>
  <c r="CL194" i="5" s="1"/>
  <c r="E204" i="6" s="1"/>
  <c r="G204" i="6" s="1"/>
  <c r="H204" i="6" s="1"/>
  <c r="CL181" i="5"/>
  <c r="E192" i="6" s="1"/>
  <c r="G192" i="6" s="1"/>
  <c r="H192" i="6" s="1"/>
  <c r="CL180" i="5"/>
  <c r="E191" i="6" s="1"/>
  <c r="G191" i="6" s="1"/>
  <c r="H191" i="6" s="1"/>
  <c r="CL164" i="5"/>
  <c r="E179" i="6" s="1"/>
  <c r="G179" i="6" s="1"/>
  <c r="H179" i="6" s="1"/>
  <c r="CL125" i="5"/>
  <c r="E147" i="6" s="1"/>
  <c r="G147" i="6" s="1"/>
  <c r="H147" i="6" s="1"/>
  <c r="CL108" i="5"/>
  <c r="E131" i="6" s="1"/>
  <c r="G131" i="6" s="1"/>
  <c r="H131" i="6" s="1"/>
  <c r="CL107" i="5"/>
  <c r="E130" i="6" s="1"/>
  <c r="G130" i="6" s="1"/>
  <c r="H130" i="6" s="1"/>
  <c r="CL70" i="5"/>
  <c r="CL65" i="5"/>
  <c r="E95" i="6" s="1"/>
  <c r="G95" i="6" s="1"/>
  <c r="H95" i="6" s="1"/>
  <c r="CL57" i="5"/>
  <c r="E87" i="6" s="1"/>
  <c r="G87" i="6" s="1"/>
  <c r="H87" i="6" s="1"/>
  <c r="CL45" i="5"/>
  <c r="E76" i="6" s="1"/>
  <c r="G76" i="6" s="1"/>
  <c r="H76" i="6" s="1"/>
  <c r="CL44" i="5"/>
  <c r="E75" i="6" s="1"/>
  <c r="G75" i="6" s="1"/>
  <c r="H75" i="6" s="1"/>
  <c r="AA26" i="5"/>
  <c r="CL26" i="5" s="1"/>
  <c r="E58" i="6" s="1"/>
  <c r="G58" i="6" s="1"/>
  <c r="H58" i="6" s="1"/>
  <c r="CL13" i="5"/>
  <c r="E46" i="6" s="1"/>
  <c r="G46" i="6" s="1"/>
  <c r="H46" i="6" s="1"/>
  <c r="D433" i="5"/>
  <c r="D419" i="5"/>
  <c r="CL400" i="5"/>
  <c r="CL389" i="5"/>
  <c r="CL330" i="5"/>
  <c r="CL329" i="5"/>
  <c r="CL316" i="5"/>
  <c r="CL297" i="5"/>
  <c r="CL292" i="5"/>
  <c r="CO292" i="5" s="1"/>
  <c r="CU26" i="5" s="1"/>
  <c r="AA259" i="5"/>
  <c r="CL259" i="5" s="1"/>
  <c r="E263" i="6" s="1"/>
  <c r="G263" i="6" s="1"/>
  <c r="H263" i="6" s="1"/>
  <c r="CL237" i="5"/>
  <c r="E242" i="6" s="1"/>
  <c r="G242" i="6" s="1"/>
  <c r="H242" i="6" s="1"/>
  <c r="CL230" i="5"/>
  <c r="E236" i="6" s="1"/>
  <c r="G236" i="6" s="1"/>
  <c r="H236" i="6" s="1"/>
  <c r="CL218" i="5"/>
  <c r="AA195" i="5"/>
  <c r="CL163" i="5"/>
  <c r="E178" i="6" s="1"/>
  <c r="G178" i="6" s="1"/>
  <c r="H178" i="6" s="1"/>
  <c r="AA115" i="5"/>
  <c r="CL115" i="5" s="1"/>
  <c r="CL106" i="5"/>
  <c r="E129" i="6" s="1"/>
  <c r="G129" i="6" s="1"/>
  <c r="H129" i="6" s="1"/>
  <c r="CL48" i="5"/>
  <c r="E79" i="6" s="1"/>
  <c r="G79" i="6" s="1"/>
  <c r="H79" i="6" s="1"/>
  <c r="CL37" i="5"/>
  <c r="D410" i="5"/>
  <c r="CL401" i="5"/>
  <c r="CL372" i="5"/>
  <c r="CL345" i="5"/>
  <c r="CL310" i="5"/>
  <c r="CL285" i="5"/>
  <c r="E287" i="6" s="1"/>
  <c r="G287" i="6" s="1"/>
  <c r="H287" i="6" s="1"/>
  <c r="CL266" i="5"/>
  <c r="E268" i="6" s="1"/>
  <c r="G268" i="6" s="1"/>
  <c r="H268" i="6" s="1"/>
  <c r="CL156" i="5"/>
  <c r="E174" i="6" s="1"/>
  <c r="G174" i="6" s="1"/>
  <c r="H174" i="6" s="1"/>
  <c r="CL56" i="5"/>
  <c r="E86" i="6" s="1"/>
  <c r="G86" i="6" s="1"/>
  <c r="H86" i="6" s="1"/>
  <c r="CL36" i="5"/>
  <c r="E68" i="6" s="1"/>
  <c r="G68" i="6" s="1"/>
  <c r="H68" i="6" s="1"/>
  <c r="CL28" i="5"/>
  <c r="E60" i="6" s="1"/>
  <c r="G60" i="6" s="1"/>
  <c r="H60" i="6" s="1"/>
  <c r="CL24" i="5"/>
  <c r="E56" i="6" s="1"/>
  <c r="G56" i="6" s="1"/>
  <c r="H56" i="6" s="1"/>
  <c r="AA22" i="5"/>
  <c r="CL22" i="5" s="1"/>
  <c r="CL15" i="5"/>
  <c r="E48" i="6" s="1"/>
  <c r="G48" i="6" s="1"/>
  <c r="H48" i="6" s="1"/>
  <c r="CO377" i="5" l="1"/>
  <c r="CU32" i="5" s="1"/>
  <c r="CO202" i="5"/>
  <c r="CU20" i="5" s="1"/>
  <c r="CO422" i="5"/>
  <c r="CU35" i="5" s="1"/>
  <c r="CO172" i="5"/>
  <c r="CU18" i="5" s="1"/>
  <c r="E38" i="6"/>
  <c r="G38" i="6" s="1"/>
  <c r="E40" i="6"/>
  <c r="G40" i="6" s="1"/>
  <c r="CO22" i="5"/>
  <c r="CU8" i="5" s="1"/>
  <c r="CO321" i="5"/>
  <c r="CU28" i="5" s="1"/>
  <c r="E17" i="6"/>
  <c r="G17" i="6" s="1"/>
  <c r="CO187" i="5"/>
  <c r="CU19" i="5" s="1"/>
  <c r="H25" i="6"/>
  <c r="E21" i="6"/>
  <c r="G21" i="6" s="1"/>
  <c r="CO52" i="5"/>
  <c r="CU10" i="5" s="1"/>
  <c r="E122" i="6"/>
  <c r="G122" i="6" s="1"/>
  <c r="H122" i="6" s="1"/>
  <c r="CO97" i="5"/>
  <c r="CU13" i="5" s="1"/>
  <c r="E36" i="6"/>
  <c r="G36" i="6" s="1"/>
  <c r="H39" i="6" s="1"/>
  <c r="CO82" i="5"/>
  <c r="CU12" i="5" s="1"/>
  <c r="CO232" i="5"/>
  <c r="CU22" i="5" s="1"/>
  <c r="CO217" i="5"/>
  <c r="CU21" i="5" s="1"/>
  <c r="E224" i="6"/>
  <c r="G224" i="6" s="1"/>
  <c r="H224" i="6" s="1"/>
  <c r="E284" i="6"/>
  <c r="G284" i="6" s="1"/>
  <c r="H284" i="6" s="1"/>
  <c r="CO277" i="5"/>
  <c r="CU25" i="5" s="1"/>
  <c r="CO127" i="5"/>
  <c r="CU15" i="5" s="1"/>
  <c r="CO392" i="5"/>
  <c r="CU33" i="5" s="1"/>
  <c r="E30" i="6"/>
  <c r="G30" i="6" s="1"/>
  <c r="CO142" i="5"/>
  <c r="CU16" i="5" s="1"/>
  <c r="E11" i="6"/>
  <c r="G11" i="6" s="1"/>
  <c r="H15" i="6" s="1"/>
  <c r="CO37" i="5"/>
  <c r="CU9" i="5" s="1"/>
  <c r="CO112" i="5"/>
  <c r="CU14" i="5" s="1"/>
  <c r="E137" i="6"/>
  <c r="G137" i="6" s="1"/>
  <c r="H137" i="6" s="1"/>
  <c r="E98" i="6"/>
  <c r="G98" i="6" s="1"/>
  <c r="H98" i="6" s="1"/>
  <c r="CO67" i="5"/>
  <c r="CU11" i="5" s="1"/>
  <c r="E9" i="6"/>
  <c r="G9" i="6" s="1"/>
  <c r="CO7" i="5"/>
  <c r="E176" i="6"/>
  <c r="G176" i="6" s="1"/>
  <c r="H176" i="6" s="1"/>
  <c r="CO157" i="5"/>
  <c r="CU17" i="5" s="1"/>
  <c r="CO362" i="5"/>
  <c r="CU31" i="5" s="1"/>
  <c r="E43" i="6"/>
  <c r="G43" i="6" s="1"/>
  <c r="H43" i="6" s="1"/>
  <c r="CO247" i="5"/>
  <c r="CU23" i="5" s="1"/>
  <c r="CO262" i="5"/>
  <c r="CU24" i="5" s="1"/>
  <c r="H20" i="6" l="1"/>
  <c r="H17" i="6"/>
  <c r="H40" i="6"/>
  <c r="H38" i="6"/>
  <c r="H36" i="6"/>
  <c r="H11" i="6"/>
  <c r="CU7" i="5"/>
  <c r="CO3" i="5"/>
  <c r="H33" i="6"/>
  <c r="H18" i="6"/>
  <c r="H13" i="6"/>
  <c r="H8" i="6"/>
  <c r="H22" i="6"/>
  <c r="H16" i="6"/>
  <c r="H7" i="6"/>
  <c r="H35" i="6"/>
  <c r="H29" i="6"/>
  <c r="H28" i="6"/>
  <c r="H42" i="6"/>
  <c r="H10" i="6"/>
  <c r="H26" i="6"/>
  <c r="H27" i="6"/>
  <c r="H31" i="6"/>
  <c r="H12" i="6"/>
  <c r="H41" i="6"/>
  <c r="H14" i="6"/>
  <c r="H23" i="6"/>
  <c r="H32" i="6"/>
  <c r="H9" i="6"/>
  <c r="H24" i="6"/>
  <c r="H6" i="6"/>
  <c r="H37" i="6"/>
  <c r="H44" i="6"/>
  <c r="H19" i="6"/>
  <c r="H34" i="6"/>
  <c r="H30" i="6"/>
  <c r="H21" i="6"/>
</calcChain>
</file>

<file path=xl/sharedStrings.xml><?xml version="1.0" encoding="utf-8"?>
<sst xmlns="http://schemas.openxmlformats.org/spreadsheetml/2006/main" count="1160" uniqueCount="359">
  <si>
    <t>nom du JA disponible</t>
  </si>
  <si>
    <t>Philippe LEBON</t>
  </si>
  <si>
    <t>Mickael MANDARD</t>
  </si>
  <si>
    <t>Mickael BERTHELOT</t>
  </si>
  <si>
    <t>Maxime ORGEBIN</t>
  </si>
  <si>
    <t>Gilles FORHAN</t>
  </si>
  <si>
    <t>competition</t>
  </si>
  <si>
    <t>Niveau</t>
  </si>
  <si>
    <t>Catégorie</t>
  </si>
  <si>
    <t>lieu de la compétition</t>
  </si>
  <si>
    <t>grade JA requis</t>
  </si>
  <si>
    <t>Critérium fédéral T1</t>
  </si>
  <si>
    <t>Départemental</t>
  </si>
  <si>
    <t>Jeunes</t>
  </si>
  <si>
    <t>JA2</t>
  </si>
  <si>
    <t>Fabien BOUBET</t>
  </si>
  <si>
    <t>Cécile ROY-RETIF</t>
  </si>
  <si>
    <t>Séniors</t>
  </si>
  <si>
    <t>Laurent PINAULT</t>
  </si>
  <si>
    <t>Régional</t>
  </si>
  <si>
    <t>Anthony LEMEY</t>
  </si>
  <si>
    <t>compétition</t>
  </si>
  <si>
    <t>Tournoi équipes jeunes T1</t>
  </si>
  <si>
    <t>JA1</t>
  </si>
  <si>
    <t>Morgan REGNIER</t>
  </si>
  <si>
    <t>Vétérans</t>
  </si>
  <si>
    <t>VINEUIL</t>
  </si>
  <si>
    <t>Cathy NEILZ</t>
  </si>
  <si>
    <t>Aurélie RUBIO</t>
  </si>
  <si>
    <t>Critérium fédéral T2</t>
  </si>
  <si>
    <t>JA</t>
  </si>
  <si>
    <t>CHAILLES</t>
  </si>
  <si>
    <t>TOP 8 JEUNES</t>
  </si>
  <si>
    <t>JA3</t>
  </si>
  <si>
    <t>SPIDMAN</t>
  </si>
  <si>
    <t>Intercomité</t>
  </si>
  <si>
    <t>MER</t>
  </si>
  <si>
    <t>RA</t>
  </si>
  <si>
    <t>JA de travée</t>
  </si>
  <si>
    <t>MOREE</t>
  </si>
  <si>
    <t>Coupe vétérans</t>
  </si>
  <si>
    <t>Critérium fédéral T3</t>
  </si>
  <si>
    <t>Finale par
Classement</t>
  </si>
  <si>
    <t>H8 - H10 - H12 - H15 
F5 - F7 - F9 - F12</t>
  </si>
  <si>
    <t>Critérium fédéral T4</t>
  </si>
  <si>
    <t>Balbutop T2</t>
  </si>
  <si>
    <t>Coupe mixte</t>
  </si>
  <si>
    <t>mixte</t>
  </si>
  <si>
    <t>Interclubs</t>
  </si>
  <si>
    <t>Finales par équipes</t>
  </si>
  <si>
    <t>Coupe 41</t>
  </si>
  <si>
    <t>Phase finale</t>
  </si>
  <si>
    <t>Tournoi de blois</t>
  </si>
  <si>
    <t>National B</t>
  </si>
  <si>
    <t>TABARLY</t>
  </si>
  <si>
    <t>Balbutop T1</t>
  </si>
  <si>
    <t>Individuel corpos</t>
  </si>
  <si>
    <t>CORPOS</t>
  </si>
  <si>
    <t>Tournoi Gentlemen</t>
  </si>
  <si>
    <t>La chaussée Saint Victor</t>
  </si>
  <si>
    <t>JA2 GIRPEMAN</t>
  </si>
  <si>
    <t>Finales individuels</t>
  </si>
  <si>
    <t>Viviens LANCON</t>
  </si>
  <si>
    <t>LEBON Philippe</t>
  </si>
  <si>
    <t xml:space="preserve"> Samedi 14 octobre 2023</t>
  </si>
  <si>
    <t xml:space="preserve"> Dimanche 15 octobre 2023</t>
  </si>
  <si>
    <t>NATIONAL</t>
  </si>
  <si>
    <t>N2 messieurs</t>
  </si>
  <si>
    <t>JAP (Principal)</t>
  </si>
  <si>
    <t>JAA (Adjoint)</t>
  </si>
  <si>
    <t>JA RE (Responsable Epreuve)</t>
  </si>
  <si>
    <t>JA RA (Responsable Arbitres)</t>
  </si>
  <si>
    <t xml:space="preserve"> Samedi 28 octobre 2023</t>
  </si>
  <si>
    <t xml:space="preserve"> Dimanche 29 octobre 2023</t>
  </si>
  <si>
    <t>FémiPing</t>
  </si>
  <si>
    <t>DAMES</t>
  </si>
  <si>
    <t>OPEN -10 ANS</t>
  </si>
  <si>
    <t>JEUNES</t>
  </si>
  <si>
    <t xml:space="preserve">FORMATION AR </t>
  </si>
  <si>
    <t>-11 / -13 / -15 / -18 F</t>
  </si>
  <si>
    <t>JA3 ou JA2 SPIDMAN</t>
  </si>
  <si>
    <t>JA1 OU JA2</t>
  </si>
  <si>
    <t xml:space="preserve">FORMATION JA1 </t>
  </si>
  <si>
    <t>ARBITRE REGIONAL</t>
  </si>
  <si>
    <t>24 AR</t>
  </si>
  <si>
    <t>BLOIS PING</t>
  </si>
  <si>
    <t>AMO MER</t>
  </si>
  <si>
    <t>Eric DUBEROS</t>
  </si>
  <si>
    <t>Cecile ROY-RETIF</t>
  </si>
  <si>
    <t>PAS D'ARBITRE (ARBITRAGE JOUEUR)</t>
  </si>
  <si>
    <t>Alexis BOISSIERE</t>
  </si>
  <si>
    <t>Adrien DODU</t>
  </si>
  <si>
    <t>Individuels Vétérans</t>
  </si>
  <si>
    <t>Saint Georges sur Cher</t>
  </si>
  <si>
    <t>JUNIORS ET ADULTES</t>
  </si>
  <si>
    <t>Tournoi Jeunes T2</t>
  </si>
  <si>
    <t>Vendôme</t>
  </si>
  <si>
    <t>CORPO INDIVIDUELS</t>
  </si>
  <si>
    <t>CORPO</t>
  </si>
  <si>
    <t>2 AR / COMITE</t>
  </si>
  <si>
    <t>8 AR CD41</t>
  </si>
  <si>
    <t>JOUEURS(SES)</t>
  </si>
  <si>
    <t>CADETS / JUNIORS GARCONS</t>
  </si>
  <si>
    <t>Toutes catégories</t>
  </si>
  <si>
    <t>Azé</t>
  </si>
  <si>
    <t>Coupe Vétérans</t>
  </si>
  <si>
    <t>National</t>
  </si>
  <si>
    <t>samedi 8 et dimanche 9 juin 2024</t>
  </si>
  <si>
    <t>François FOUCHET</t>
  </si>
  <si>
    <t>SALBRIS</t>
  </si>
  <si>
    <t>Thierry DECAN</t>
  </si>
  <si>
    <t>nomm du JA disponible</t>
  </si>
  <si>
    <t>THIERRY DECAN</t>
  </si>
  <si>
    <t>Françis LUCAS</t>
  </si>
  <si>
    <t>Tournoi POUSSINS</t>
  </si>
  <si>
    <t>POUSSINS</t>
  </si>
  <si>
    <t>AR</t>
  </si>
  <si>
    <t>BLOIS</t>
  </si>
  <si>
    <t>BLOIS PING 41</t>
  </si>
  <si>
    <t>TOP LOISIRS</t>
  </si>
  <si>
    <t>Championnat par équipes</t>
  </si>
  <si>
    <t>Pro</t>
  </si>
  <si>
    <t>Criterium Fédéral</t>
  </si>
  <si>
    <t>Départemental +  Indiv Véréans</t>
  </si>
  <si>
    <t>Finale par Classement</t>
  </si>
  <si>
    <t>Finale Individuelle</t>
  </si>
  <si>
    <t>Régional Vétérans</t>
  </si>
  <si>
    <t>Régional Corpo</t>
  </si>
  <si>
    <t>Coupes</t>
  </si>
  <si>
    <t>Coupe Mixte</t>
  </si>
  <si>
    <t>Tournoi</t>
  </si>
  <si>
    <t>Top Régional Détection</t>
  </si>
  <si>
    <t>Départementale</t>
  </si>
  <si>
    <t>Interclubs Départementaux</t>
  </si>
  <si>
    <t>Open Jeunes + circuits - de 11 ans</t>
  </si>
  <si>
    <t>Formation</t>
  </si>
  <si>
    <t>Recyclage</t>
  </si>
  <si>
    <t>Formateur pratique</t>
  </si>
  <si>
    <t>Selon Prestation</t>
  </si>
  <si>
    <t>Autres</t>
  </si>
  <si>
    <t>Titres Départementaux</t>
  </si>
  <si>
    <t xml:space="preserve">Tournoi jeunes </t>
  </si>
  <si>
    <t>Balbutop</t>
  </si>
  <si>
    <t>TOP 8 jeunes</t>
  </si>
  <si>
    <t>Open-10 et autre competition jeunes</t>
  </si>
  <si>
    <t>JUGE ARBITRAGE</t>
  </si>
  <si>
    <t>Club</t>
  </si>
  <si>
    <t>Nom - Prénom</t>
  </si>
  <si>
    <t>CPE National</t>
  </si>
  <si>
    <t>Sous Total CPEN</t>
  </si>
  <si>
    <t>Crit Féd Nat</t>
  </si>
  <si>
    <t>Sous Total
Nat.</t>
  </si>
  <si>
    <t>Total
Nat.</t>
  </si>
  <si>
    <t>CPE Régional</t>
  </si>
  <si>
    <t>Sous Total CPER</t>
  </si>
  <si>
    <t>Crit Féd. Reg</t>
  </si>
  <si>
    <t>Titres par Equipes Région..</t>
  </si>
  <si>
    <t>Indiv veterans rgx 01/03/25</t>
  </si>
  <si>
    <t>Sous Total   Reg.</t>
  </si>
  <si>
    <t>Crit Féd. Dep</t>
  </si>
  <si>
    <t>Sous Total
Dep.</t>
  </si>
  <si>
    <t>Coupe Mixtes
30/03/2025</t>
  </si>
  <si>
    <t>Sous Total
Coupes</t>
  </si>
  <si>
    <t>Circuit
- de 11 ans T3
01/02/2025</t>
  </si>
  <si>
    <t>TOJ 2
08/02/2025</t>
  </si>
  <si>
    <t>Circuit
- de 11 ans T4
08/03/2025</t>
  </si>
  <si>
    <t>JDD 2
22/03/2025</t>
  </si>
  <si>
    <t>TOJ 3
29/03/2025</t>
  </si>
  <si>
    <t>TOJ 4
26/04/2025</t>
  </si>
  <si>
    <t>Championnat Eure et Loir
24 - 25/05/2025</t>
  </si>
  <si>
    <t>Tournoi
Dép. Féminin
09/03/2025</t>
  </si>
  <si>
    <t>Tournois
FFTT / UFOLEP (indiv et eq)</t>
  </si>
  <si>
    <t>Tournois Départ.
De rentrée
21/09/2024</t>
  </si>
  <si>
    <t>Tournois Départ.
12/01/2025</t>
  </si>
  <si>
    <t>Tournois
nationaux</t>
  </si>
  <si>
    <t>Recyclage AR/JA1</t>
  </si>
  <si>
    <t>Formation IC/AR/JA1/JA2</t>
  </si>
  <si>
    <t>Formation Autres</t>
  </si>
  <si>
    <t>Sous
Total</t>
  </si>
  <si>
    <t>Points
Challenge</t>
  </si>
  <si>
    <t>AMO.MER TT.</t>
  </si>
  <si>
    <t>FORHAN Gilles</t>
  </si>
  <si>
    <t>GUIMONT Jean-marc</t>
  </si>
  <si>
    <t>LEMEY Anthony</t>
  </si>
  <si>
    <t>MANDARD Mickael</t>
  </si>
  <si>
    <t>TOULLERON Dominique</t>
  </si>
  <si>
    <t>BUZARD Jérôme</t>
  </si>
  <si>
    <t>AP.LA CHAPELLE VENDOMOISE</t>
  </si>
  <si>
    <t>GERMAIN Jérôme</t>
  </si>
  <si>
    <t>AS.CHAILLES TT.</t>
  </si>
  <si>
    <t>BERTHELOT Mickael</t>
  </si>
  <si>
    <t>ASJ LA CHAUSSEE-ST-VICTOR</t>
  </si>
  <si>
    <t>LUCAS Francis</t>
  </si>
  <si>
    <t xml:space="preserve">AZE TENNIS DE TABLE </t>
  </si>
  <si>
    <t>BOST Hervé</t>
  </si>
  <si>
    <t>FONTAINE Jean-Claude</t>
  </si>
  <si>
    <t>NEILZ Cahty</t>
  </si>
  <si>
    <t>KLEIN Samuel</t>
  </si>
  <si>
    <t>ORGEBIN Maxime</t>
  </si>
  <si>
    <t>ZAGUAS Maxime</t>
  </si>
  <si>
    <t>C.T.T.OUCHAMPS</t>
  </si>
  <si>
    <t>RUBIO Aurélie</t>
  </si>
  <si>
    <t>CASL ST LAURENT NOUAN</t>
  </si>
  <si>
    <t>FIEVET Maylis</t>
  </si>
  <si>
    <t>ESC.COUR CHEVERNY TT</t>
  </si>
  <si>
    <t>ALLEMAND Jean-Pierre</t>
  </si>
  <si>
    <t>DEBAIN Bruno</t>
  </si>
  <si>
    <t>GILLARD Daniel</t>
  </si>
  <si>
    <t>FL ST AIGNAN</t>
  </si>
  <si>
    <t>BRAULT Aurelien</t>
  </si>
  <si>
    <t>CHASLES Frédéric</t>
  </si>
  <si>
    <t>LES PONGISTES DU VENDOMOIS</t>
  </si>
  <si>
    <t>COLAS Eric</t>
  </si>
  <si>
    <t>LEBLOND Fabrice</t>
  </si>
  <si>
    <t>PING SASSAY LOISIRS</t>
  </si>
  <si>
    <t>BOUBET Fabien</t>
  </si>
  <si>
    <t>BOUDIER Cyril</t>
  </si>
  <si>
    <t>PINAULT Laurent</t>
  </si>
  <si>
    <t>DANIEL Mathieu</t>
  </si>
  <si>
    <t>PP.ST-GEORGES/CHER</t>
  </si>
  <si>
    <t>JANSSENS Jean-Michel</t>
  </si>
  <si>
    <t>LEFOYE Anthony</t>
  </si>
  <si>
    <t>S.C. MOREE TT</t>
  </si>
  <si>
    <t>DUBEROS Eric</t>
  </si>
  <si>
    <t>LECOMTE Jean-baptiste</t>
  </si>
  <si>
    <t>MORIN Alexandre</t>
  </si>
  <si>
    <t>SALBRIS SOLOGNE TT.</t>
  </si>
  <si>
    <t>DECAN Thierry</t>
  </si>
  <si>
    <t>US. CHOUZY Tennis de Table</t>
  </si>
  <si>
    <t>DOUADY Olivier</t>
  </si>
  <si>
    <t>REGNIER Morgan</t>
  </si>
  <si>
    <t>VILLEFRANCHE SUR CHER TT</t>
  </si>
  <si>
    <t>RONNAY Didier</t>
  </si>
  <si>
    <t>VINEUIL SPORTS / SUEVRES TT</t>
  </si>
  <si>
    <t>BOISSIERE Alexis</t>
  </si>
  <si>
    <t>BELANTRO Norbert</t>
  </si>
  <si>
    <t>DEMARCHE François</t>
  </si>
  <si>
    <t>Tournoi
jeunes</t>
  </si>
  <si>
    <t>BALBUTOP</t>
  </si>
  <si>
    <t>T1</t>
  </si>
  <si>
    <t>TOP Detection</t>
  </si>
  <si>
    <t>TOP 8 Jeunes</t>
  </si>
  <si>
    <t>Double
mixte</t>
  </si>
  <si>
    <t>Titres Indvid.
Vétérans</t>
  </si>
  <si>
    <t>T2</t>
  </si>
  <si>
    <t>Tournoi Minipouces</t>
  </si>
  <si>
    <t xml:space="preserve">Coupe Vétérans
</t>
  </si>
  <si>
    <t>Finales par Classement</t>
  </si>
  <si>
    <t>T3</t>
  </si>
  <si>
    <t>Intreclubs Dép.</t>
  </si>
  <si>
    <t>FPC</t>
  </si>
  <si>
    <t>Tounoi</t>
  </si>
  <si>
    <t>Tounoi Berrichonne</t>
  </si>
  <si>
    <t>Finale individuelle</t>
  </si>
  <si>
    <t>Coupes 41</t>
  </si>
  <si>
    <t>CHALLENGE ARBITRAGE INDIVIDUEL
2024 - 2025</t>
  </si>
  <si>
    <t>Nom</t>
  </si>
  <si>
    <t>ARB</t>
  </si>
  <si>
    <t>Total</t>
  </si>
  <si>
    <t>Clts</t>
  </si>
  <si>
    <t>Barêmes Challenge Jean-Marc Charpentier Arbitrage Comité du Loir et cher</t>
  </si>
  <si>
    <t>Finale Coupe 41</t>
  </si>
  <si>
    <t>Abitrage par journée</t>
  </si>
  <si>
    <t>Date</t>
  </si>
  <si>
    <t>Heure</t>
  </si>
  <si>
    <t>Lieu de l'épreuve</t>
  </si>
  <si>
    <t>nom du JA</t>
  </si>
  <si>
    <t>Departemental</t>
  </si>
  <si>
    <t>Adultes</t>
  </si>
  <si>
    <t>PG-BG-PF-SD</t>
  </si>
  <si>
    <t xml:space="preserve">  </t>
  </si>
  <si>
    <t>📅 Date</t>
  </si>
  <si>
    <t>📍 Lieu de l'épreuve</t>
  </si>
  <si>
    <t>⏰ Heure</t>
  </si>
  <si>
    <t>Fonction</t>
  </si>
  <si>
    <t>JA Principal</t>
  </si>
  <si>
    <t>JA Adjoint</t>
  </si>
  <si>
    <t>JA SPIDMAN</t>
  </si>
  <si>
    <t>Formation AR</t>
  </si>
  <si>
    <t xml:space="preserve">Critérium fédéral </t>
  </si>
  <si>
    <t>Tour 1</t>
  </si>
  <si>
    <t>INDIVIDUELS VETERANS</t>
  </si>
  <si>
    <t>ST GEORGES/CHER</t>
  </si>
  <si>
    <t>JUNIORS - SENIORS</t>
  </si>
  <si>
    <t>Formation JA</t>
  </si>
  <si>
    <t>Tour 2</t>
  </si>
  <si>
    <t>COUPE VETERANS</t>
  </si>
  <si>
    <t>VETERANS</t>
  </si>
  <si>
    <t>JA GIRPEMAN</t>
  </si>
  <si>
    <t>TOURNOI DOUBLES &amp; MIXTES</t>
  </si>
  <si>
    <t>MIXTE</t>
  </si>
  <si>
    <t>Tour 3</t>
  </si>
  <si>
    <t>BLOIS ???</t>
  </si>
  <si>
    <t>FINALES PAR CLASSEMENT</t>
  </si>
  <si>
    <t>Tour 4</t>
  </si>
  <si>
    <t>BLOIS ou MER</t>
  </si>
  <si>
    <t>14 et 15 mars 2025</t>
  </si>
  <si>
    <t>-11 / -13 / -15 / -18</t>
  </si>
  <si>
    <t>N° AR</t>
  </si>
  <si>
    <t>N° de licence</t>
  </si>
  <si>
    <t>📍MOREE</t>
  </si>
  <si>
    <t>Critérium fédéral N2</t>
  </si>
  <si>
    <t>📅  Dimanche 16 mars 2025</t>
  </si>
  <si>
    <t>📅  Samedi 15 mars 2025</t>
  </si>
  <si>
    <t>⏰ Réunion des arbitres 09H00</t>
  </si>
  <si>
    <t>⏰ Réunion des arbitres 08H45</t>
  </si>
  <si>
    <t>INTERCLUBS</t>
  </si>
  <si>
    <t>LA CHAUSSEE ST VICTOR</t>
  </si>
  <si>
    <t>COUPE MIXTE</t>
  </si>
  <si>
    <t>05 et 06 avril 2026</t>
  </si>
  <si>
    <t>TOUTES</t>
  </si>
  <si>
    <t>B-M-C-J-S
PING EN EXTERIEUR</t>
  </si>
  <si>
    <t>JA RA</t>
  </si>
  <si>
    <t>24 AR voir onglet en annexe</t>
  </si>
  <si>
    <t>📅  Samedi 5 avril 2025</t>
  </si>
  <si>
    <t>📅  Dimanche 06 avril 2025</t>
  </si>
  <si>
    <t>CHAMPIONNAT DU CENTRE VAL DE LOIRE</t>
  </si>
  <si>
    <t>📍SALBRIS</t>
  </si>
  <si>
    <t>FINALES DEP INDIVIDUELLES</t>
  </si>
  <si>
    <t>FINALE</t>
  </si>
  <si>
    <t>COUPE 41 (TANIA PEGUET - JC PINGUET)</t>
  </si>
  <si>
    <t>18H00</t>
  </si>
  <si>
    <t>TOURNOI POUSSINS</t>
  </si>
  <si>
    <t>CHAMPIONNAT PAR EQUIPES</t>
  </si>
  <si>
    <t>PLANNING DES JA - SAISON 2025-2026</t>
  </si>
  <si>
    <t>32 AR voir onglet en annexe</t>
  </si>
  <si>
    <t>Francis LUCAS</t>
  </si>
  <si>
    <t>Anthony LEFOYE</t>
  </si>
  <si>
    <t>Suivant nombre d'inscrit ???</t>
  </si>
  <si>
    <t>Sandrine CHAPPONNEAU</t>
  </si>
  <si>
    <t>CHAMPIONNAT DU CENTRE</t>
  </si>
  <si>
    <t>Maylis FIEVET</t>
  </si>
  <si>
    <t>C' CHARTRES TT.</t>
  </si>
  <si>
    <t>C H CHATEAUDUN</t>
  </si>
  <si>
    <t>A S  THYMERAIS CHATEAUNEUF</t>
  </si>
  <si>
    <t>AMICALE EPERNON</t>
  </si>
  <si>
    <t>A.S.J.NOGENT LE ROTROU</t>
  </si>
  <si>
    <t>TTPS SENONCHES</t>
  </si>
  <si>
    <t>ASTT BAILLEAU LE PIN</t>
  </si>
  <si>
    <t>LUISANT A C T T</t>
  </si>
  <si>
    <t>US YEVRES</t>
  </si>
  <si>
    <t>PAYS COURVILLOIS TT</t>
  </si>
  <si>
    <t>STADE LOUPEEN</t>
  </si>
  <si>
    <t>GAIS MOIS. VOVES</t>
  </si>
  <si>
    <t>FRANCOURVILLE LD.</t>
  </si>
  <si>
    <t>ES.MAINTENON-PIERRES TT</t>
  </si>
  <si>
    <t>ES.JOUY ST-PREST TT.</t>
  </si>
  <si>
    <t>TT.CLOYSIEN</t>
  </si>
  <si>
    <t>PONGISTES DE COMBRAY</t>
  </si>
  <si>
    <t>BARJOUVILLE SCL.</t>
  </si>
  <si>
    <t>GUE LONGROI TENNIS TABLE</t>
  </si>
  <si>
    <t>ES NOGENT LE ROI - VILLEMEUX TT</t>
  </si>
  <si>
    <t>FRESNAY L'EVEQUE TENNIS DE TABLE</t>
  </si>
  <si>
    <t>ASTT BREZOLLES</t>
  </si>
  <si>
    <t>AGGLO DREUX VERNOUILLET TT</t>
  </si>
  <si>
    <t>CHAMPHOL ASTT</t>
  </si>
  <si>
    <t>Nom  et Prénom AR</t>
  </si>
  <si>
    <t>LANDEROUIN Cassandra</t>
  </si>
  <si>
    <t>418179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</si>
</sst>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53" x14ac:knownFonts="1"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4"/>
      <name val="Calibri"/>
      <family val="2"/>
    </font>
    <font>
      <sz val="11"/>
      <color indexed="9"/>
      <name val="Calibri"/>
      <family val="2"/>
    </font>
    <font>
      <b/>
      <sz val="13"/>
      <color indexed="54"/>
      <name val="Calibri"/>
      <family val="2"/>
    </font>
    <font>
      <sz val="18"/>
      <color indexed="54"/>
      <name val="Calibri Light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theme="0"/>
      <name val="Times New Roman"/>
      <family val="1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004080"/>
      <name val="Arial"/>
      <family val="2"/>
    </font>
    <font>
      <sz val="11"/>
      <color indexed="8"/>
      <name val="Aptos Narrow"/>
      <family val="2"/>
    </font>
    <font>
      <b/>
      <sz val="20"/>
      <color theme="0"/>
      <name val="Arial"/>
      <family val="2"/>
    </font>
    <font>
      <sz val="10"/>
      <color rgb="FF00408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rgb="FFC0000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24"/>
      <color rgb="FF004080"/>
      <name val="Arial"/>
      <family val="2"/>
    </font>
    <font>
      <b/>
      <sz val="20"/>
      <color rgb="FF004080"/>
      <name val="Arial"/>
      <family val="2"/>
    </font>
    <font>
      <b/>
      <sz val="20"/>
      <color rgb="FFDC2626"/>
      <name val="Arial"/>
      <family val="2"/>
    </font>
    <font>
      <b/>
      <sz val="12"/>
      <color rgb="FFDC2626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5D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4080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rgb="FFDC26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4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" fillId="0" borderId="0" applyNumberFormat="0" applyFill="0" applyBorder="0" applyAlignment="0" applyProtection="0"/>
    <xf numFmtId="0" fontId="14" fillId="9" borderId="1" applyNumberFormat="0" applyAlignment="0" applyProtection="0"/>
    <xf numFmtId="0" fontId="6" fillId="0" borderId="2" applyNumberFormat="0" applyFill="0" applyAlignment="0" applyProtection="0"/>
    <xf numFmtId="0" fontId="2" fillId="3" borderId="1" applyNumberFormat="0" applyAlignment="0" applyProtection="0"/>
    <xf numFmtId="0" fontId="8" fillId="17" borderId="0" applyNumberFormat="0" applyBorder="0" applyAlignment="0" applyProtection="0"/>
    <xf numFmtId="0" fontId="13" fillId="10" borderId="0" applyNumberFormat="0" applyBorder="0" applyAlignment="0" applyProtection="0"/>
    <xf numFmtId="0" fontId="29" fillId="0" borderId="0"/>
    <xf numFmtId="0" fontId="33" fillId="0" borderId="0"/>
    <xf numFmtId="0" fontId="19" fillId="5" borderId="3" applyNumberFormat="0" applyFont="0" applyAlignment="0" applyProtection="0"/>
    <xf numFmtId="0" fontId="17" fillId="7" borderId="0" applyNumberFormat="0" applyBorder="0" applyAlignment="0" applyProtection="0"/>
    <xf numFmtId="0" fontId="7" fillId="9" borderId="4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1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8" applyNumberFormat="0" applyFill="0" applyAlignment="0" applyProtection="0"/>
    <xf numFmtId="0" fontId="18" fillId="14" borderId="9" applyNumberFormat="0" applyAlignment="0" applyProtection="0"/>
  </cellStyleXfs>
  <cellXfs count="41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0" fillId="19" borderId="13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0" borderId="18" xfId="0" applyFill="1" applyBorder="1" applyAlignment="1">
      <alignment horizontal="center" vertical="center"/>
    </xf>
    <xf numFmtId="0" fontId="0" fillId="21" borderId="13" xfId="0" applyFill="1" applyBorder="1" applyAlignment="1">
      <alignment horizontal="center" vertical="center"/>
    </xf>
    <xf numFmtId="0" fontId="0" fillId="22" borderId="13" xfId="0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0" fillId="23" borderId="13" xfId="0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0" borderId="13" xfId="0" applyFont="1" applyFill="1" applyBorder="1" applyAlignment="1">
      <alignment horizontal="center" vertical="center"/>
    </xf>
    <xf numFmtId="0" fontId="0" fillId="20" borderId="13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2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4" xfId="0" applyFont="1" applyBorder="1" applyAlignment="1">
      <alignment horizontal="center"/>
    </xf>
    <xf numFmtId="0" fontId="26" fillId="0" borderId="23" xfId="0" applyFont="1" applyBorder="1" applyAlignment="1">
      <alignment horizontal="left" vertical="center"/>
    </xf>
    <xf numFmtId="0" fontId="22" fillId="26" borderId="0" xfId="0" applyFont="1" applyFill="1" applyAlignment="1">
      <alignment horizontal="center" vertical="center"/>
    </xf>
    <xf numFmtId="0" fontId="24" fillId="0" borderId="24" xfId="0" applyFont="1" applyBorder="1"/>
    <xf numFmtId="0" fontId="27" fillId="0" borderId="23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4" fillId="0" borderId="19" xfId="0" applyFont="1" applyBorder="1"/>
    <xf numFmtId="0" fontId="24" fillId="0" borderId="22" xfId="0" applyFont="1" applyBorder="1"/>
    <xf numFmtId="0" fontId="24" fillId="0" borderId="25" xfId="0" applyFont="1" applyBorder="1"/>
    <xf numFmtId="0" fontId="24" fillId="0" borderId="26" xfId="0" applyFont="1" applyBorder="1"/>
    <xf numFmtId="0" fontId="24" fillId="0" borderId="23" xfId="0" applyFont="1" applyBorder="1"/>
    <xf numFmtId="0" fontId="24" fillId="26" borderId="0" xfId="0" applyFont="1" applyFill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2" fillId="26" borderId="19" xfId="0" applyFont="1" applyFill="1" applyBorder="1" applyAlignment="1">
      <alignment horizontal="center" vertical="center"/>
    </xf>
    <xf numFmtId="0" fontId="24" fillId="26" borderId="0" xfId="0" applyFont="1" applyFill="1"/>
    <xf numFmtId="0" fontId="24" fillId="0" borderId="21" xfId="0" applyFont="1" applyBorder="1"/>
    <xf numFmtId="0" fontId="26" fillId="0" borderId="0" xfId="0" applyFont="1" applyAlignment="1">
      <alignment horizontal="left" vertical="center"/>
    </xf>
    <xf numFmtId="0" fontId="22" fillId="26" borderId="1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31" applyFont="1" applyAlignment="1" applyProtection="1">
      <alignment horizontal="center" vertical="center"/>
      <protection hidden="1"/>
    </xf>
    <xf numFmtId="0" fontId="24" fillId="0" borderId="0" xfId="31" applyFont="1" applyAlignment="1" applyProtection="1">
      <alignment vertical="center" wrapText="1"/>
      <protection hidden="1"/>
    </xf>
    <xf numFmtId="0" fontId="24" fillId="0" borderId="0" xfId="31" applyFont="1" applyAlignment="1" applyProtection="1">
      <alignment vertical="center"/>
      <protection hidden="1"/>
    </xf>
    <xf numFmtId="0" fontId="30" fillId="0" borderId="0" xfId="31" applyFont="1" applyAlignment="1" applyProtection="1">
      <alignment horizontal="center" vertical="center"/>
      <protection hidden="1"/>
    </xf>
    <xf numFmtId="0" fontId="30" fillId="0" borderId="0" xfId="31" applyFont="1" applyAlignment="1" applyProtection="1">
      <alignment vertical="center"/>
      <protection hidden="1"/>
    </xf>
    <xf numFmtId="0" fontId="31" fillId="0" borderId="0" xfId="31" applyFont="1" applyAlignment="1" applyProtection="1">
      <alignment horizontal="center"/>
      <protection locked="0"/>
    </xf>
    <xf numFmtId="0" fontId="32" fillId="0" borderId="11" xfId="31" applyFont="1" applyBorder="1" applyProtection="1">
      <protection locked="0"/>
    </xf>
    <xf numFmtId="0" fontId="32" fillId="0" borderId="12" xfId="31" applyFont="1" applyBorder="1" applyProtection="1">
      <protection locked="0"/>
    </xf>
    <xf numFmtId="0" fontId="31" fillId="0" borderId="0" xfId="31" applyFont="1" applyProtection="1">
      <protection locked="0"/>
    </xf>
    <xf numFmtId="0" fontId="37" fillId="0" borderId="0" xfId="31" applyFont="1" applyAlignment="1" applyProtection="1">
      <alignment horizontal="center" vertical="center"/>
      <protection hidden="1"/>
    </xf>
    <xf numFmtId="0" fontId="24" fillId="0" borderId="27" xfId="31" applyFont="1" applyBorder="1" applyAlignment="1" applyProtection="1">
      <alignment horizontal="center" vertical="center"/>
      <protection hidden="1"/>
    </xf>
    <xf numFmtId="0" fontId="24" fillId="0" borderId="0" xfId="31" applyFont="1" applyAlignment="1" applyProtection="1">
      <alignment horizontal="center" vertical="top"/>
      <protection hidden="1"/>
    </xf>
    <xf numFmtId="0" fontId="30" fillId="0" borderId="28" xfId="31" applyFont="1" applyBorder="1" applyAlignment="1" applyProtection="1">
      <alignment horizontal="center" vertical="top"/>
      <protection hidden="1"/>
    </xf>
    <xf numFmtId="0" fontId="30" fillId="0" borderId="16" xfId="31" applyFont="1" applyBorder="1" applyAlignment="1" applyProtection="1">
      <alignment horizontal="center" vertical="top"/>
      <protection hidden="1"/>
    </xf>
    <xf numFmtId="0" fontId="30" fillId="0" borderId="29" xfId="31" applyFont="1" applyBorder="1" applyAlignment="1" applyProtection="1">
      <alignment horizontal="center" vertical="top"/>
      <protection hidden="1"/>
    </xf>
    <xf numFmtId="0" fontId="30" fillId="0" borderId="26" xfId="31" applyFont="1" applyBorder="1" applyAlignment="1" applyProtection="1">
      <alignment horizontal="center" vertical="top"/>
      <protection hidden="1"/>
    </xf>
    <xf numFmtId="0" fontId="30" fillId="0" borderId="16" xfId="31" applyFont="1" applyBorder="1" applyAlignment="1" applyProtection="1">
      <alignment vertical="top"/>
      <protection hidden="1"/>
    </xf>
    <xf numFmtId="0" fontId="30" fillId="0" borderId="29" xfId="31" applyFont="1" applyBorder="1" applyAlignment="1" applyProtection="1">
      <alignment vertical="top"/>
      <protection hidden="1"/>
    </xf>
    <xf numFmtId="0" fontId="30" fillId="0" borderId="28" xfId="31" applyFont="1" applyBorder="1" applyAlignment="1" applyProtection="1">
      <alignment vertical="top"/>
      <protection hidden="1"/>
    </xf>
    <xf numFmtId="0" fontId="30" fillId="0" borderId="29" xfId="31" applyFont="1" applyBorder="1" applyAlignment="1" applyProtection="1">
      <alignment horizontal="center" vertical="center"/>
      <protection hidden="1"/>
    </xf>
    <xf numFmtId="0" fontId="24" fillId="0" borderId="30" xfId="31" applyFont="1" applyBorder="1" applyAlignment="1" applyProtection="1">
      <alignment horizontal="center" vertical="center" wrapText="1"/>
      <protection locked="0"/>
    </xf>
    <xf numFmtId="0" fontId="24" fillId="0" borderId="0" xfId="31" applyFont="1" applyAlignment="1" applyProtection="1">
      <alignment vertical="top"/>
      <protection hidden="1"/>
    </xf>
    <xf numFmtId="0" fontId="30" fillId="0" borderId="31" xfId="31" applyFont="1" applyBorder="1" applyAlignment="1" applyProtection="1">
      <alignment horizontal="center" vertical="top"/>
      <protection hidden="1"/>
    </xf>
    <xf numFmtId="0" fontId="30" fillId="0" borderId="32" xfId="31" applyFont="1" applyBorder="1" applyAlignment="1" applyProtection="1">
      <alignment horizontal="center" vertical="center"/>
      <protection hidden="1"/>
    </xf>
    <xf numFmtId="0" fontId="30" fillId="0" borderId="23" xfId="31" applyFont="1" applyBorder="1" applyAlignment="1" applyProtection="1">
      <alignment horizontal="center" vertical="center"/>
      <protection hidden="1"/>
    </xf>
    <xf numFmtId="0" fontId="30" fillId="0" borderId="33" xfId="31" applyFont="1" applyBorder="1" applyAlignment="1" applyProtection="1">
      <alignment horizontal="center" vertical="top" wrapText="1"/>
      <protection hidden="1"/>
    </xf>
    <xf numFmtId="0" fontId="30" fillId="21" borderId="34" xfId="31" applyFont="1" applyFill="1" applyBorder="1" applyAlignment="1" applyProtection="1">
      <alignment horizontal="center" vertical="top" wrapText="1"/>
      <protection hidden="1"/>
    </xf>
    <xf numFmtId="0" fontId="30" fillId="0" borderId="35" xfId="31" applyFont="1" applyBorder="1" applyAlignment="1" applyProtection="1">
      <alignment horizontal="center" vertical="top"/>
      <protection hidden="1"/>
    </xf>
    <xf numFmtId="0" fontId="30" fillId="0" borderId="31" xfId="31" applyFont="1" applyBorder="1" applyAlignment="1" applyProtection="1">
      <alignment vertical="top"/>
      <protection hidden="1"/>
    </xf>
    <xf numFmtId="0" fontId="30" fillId="0" borderId="36" xfId="31" applyFont="1" applyBorder="1" applyAlignment="1" applyProtection="1">
      <alignment vertical="top"/>
      <protection hidden="1"/>
    </xf>
    <xf numFmtId="0" fontId="30" fillId="0" borderId="37" xfId="31" applyFont="1" applyBorder="1" applyAlignment="1" applyProtection="1">
      <alignment vertical="top"/>
      <protection hidden="1"/>
    </xf>
    <xf numFmtId="0" fontId="30" fillId="21" borderId="34" xfId="31" applyFont="1" applyFill="1" applyBorder="1" applyAlignment="1" applyProtection="1">
      <alignment vertical="top" wrapText="1"/>
      <protection hidden="1"/>
    </xf>
    <xf numFmtId="0" fontId="33" fillId="0" borderId="34" xfId="31" applyFont="1" applyBorder="1" applyAlignment="1" applyProtection="1">
      <alignment vertical="top" wrapText="1"/>
      <protection hidden="1"/>
    </xf>
    <xf numFmtId="0" fontId="33" fillId="0" borderId="33" xfId="31" applyFont="1" applyBorder="1" applyAlignment="1" applyProtection="1">
      <alignment vertical="top" wrapText="1"/>
      <protection hidden="1"/>
    </xf>
    <xf numFmtId="0" fontId="33" fillId="0" borderId="38" xfId="31" applyFont="1" applyBorder="1" applyAlignment="1" applyProtection="1">
      <alignment vertical="top" wrapText="1"/>
      <protection hidden="1"/>
    </xf>
    <xf numFmtId="0" fontId="30" fillId="21" borderId="34" xfId="31" applyFont="1" applyFill="1" applyBorder="1" applyAlignment="1" applyProtection="1">
      <alignment horizontal="center" vertical="center" wrapText="1"/>
      <protection hidden="1"/>
    </xf>
    <xf numFmtId="0" fontId="24" fillId="0" borderId="34" xfId="31" applyFont="1" applyBorder="1" applyAlignment="1" applyProtection="1">
      <alignment horizontal="center" vertical="center" wrapText="1"/>
      <protection locked="0"/>
    </xf>
    <xf numFmtId="0" fontId="24" fillId="26" borderId="39" xfId="31" applyFont="1" applyFill="1" applyBorder="1" applyAlignment="1" applyProtection="1">
      <alignment horizontal="center" vertical="center"/>
      <protection locked="0"/>
    </xf>
    <xf numFmtId="0" fontId="24" fillId="26" borderId="40" xfId="31" applyFont="1" applyFill="1" applyBorder="1" applyAlignment="1" applyProtection="1">
      <alignment horizontal="center" vertical="center"/>
      <protection locked="0"/>
    </xf>
    <xf numFmtId="0" fontId="24" fillId="26" borderId="41" xfId="31" applyFont="1" applyFill="1" applyBorder="1" applyAlignment="1" applyProtection="1">
      <alignment horizontal="center" vertical="center"/>
      <protection locked="0"/>
    </xf>
    <xf numFmtId="0" fontId="24" fillId="26" borderId="42" xfId="31" applyFont="1" applyFill="1" applyBorder="1" applyAlignment="1" applyProtection="1">
      <alignment horizontal="center" vertical="center"/>
      <protection locked="0"/>
    </xf>
    <xf numFmtId="0" fontId="24" fillId="26" borderId="43" xfId="31" applyFont="1" applyFill="1" applyBorder="1" applyAlignment="1" applyProtection="1">
      <alignment horizontal="center" vertical="center"/>
      <protection locked="0"/>
    </xf>
    <xf numFmtId="0" fontId="24" fillId="26" borderId="44" xfId="31" applyFont="1" applyFill="1" applyBorder="1" applyAlignment="1" applyProtection="1">
      <alignment horizontal="center" vertical="center"/>
      <protection locked="0"/>
    </xf>
    <xf numFmtId="0" fontId="30" fillId="21" borderId="45" xfId="31" applyFont="1" applyFill="1" applyBorder="1" applyAlignment="1" applyProtection="1">
      <alignment horizontal="center" vertical="center"/>
      <protection hidden="1"/>
    </xf>
    <xf numFmtId="0" fontId="30" fillId="26" borderId="45" xfId="31" applyFont="1" applyFill="1" applyBorder="1" applyAlignment="1" applyProtection="1">
      <alignment horizontal="center" vertical="center"/>
      <protection locked="0"/>
    </xf>
    <xf numFmtId="0" fontId="30" fillId="21" borderId="46" xfId="31" applyFont="1" applyFill="1" applyBorder="1" applyAlignment="1" applyProtection="1">
      <alignment horizontal="center" vertical="center"/>
      <protection hidden="1"/>
    </xf>
    <xf numFmtId="0" fontId="24" fillId="26" borderId="47" xfId="31" applyFont="1" applyFill="1" applyBorder="1" applyAlignment="1" applyProtection="1">
      <alignment horizontal="center" vertical="center"/>
      <protection locked="0"/>
    </xf>
    <xf numFmtId="0" fontId="24" fillId="26" borderId="45" xfId="31" applyFont="1" applyFill="1" applyBorder="1" applyAlignment="1" applyProtection="1">
      <alignment horizontal="center" vertical="center"/>
      <protection locked="0"/>
    </xf>
    <xf numFmtId="0" fontId="24" fillId="26" borderId="48" xfId="31" applyFont="1" applyFill="1" applyBorder="1" applyAlignment="1" applyProtection="1">
      <alignment horizontal="center" vertical="center"/>
      <protection locked="0"/>
    </xf>
    <xf numFmtId="0" fontId="24" fillId="26" borderId="49" xfId="31" applyFont="1" applyFill="1" applyBorder="1" applyAlignment="1" applyProtection="1">
      <alignment horizontal="center" vertical="center"/>
      <protection locked="0"/>
    </xf>
    <xf numFmtId="0" fontId="30" fillId="21" borderId="50" xfId="31" applyFont="1" applyFill="1" applyBorder="1" applyAlignment="1" applyProtection="1">
      <alignment horizontal="center" vertical="center"/>
      <protection hidden="1"/>
    </xf>
    <xf numFmtId="0" fontId="24" fillId="26" borderId="51" xfId="31" applyFont="1" applyFill="1" applyBorder="1" applyAlignment="1" applyProtection="1">
      <alignment horizontal="center" vertical="center"/>
      <protection locked="0"/>
    </xf>
    <xf numFmtId="0" fontId="24" fillId="21" borderId="46" xfId="31" applyFont="1" applyFill="1" applyBorder="1" applyAlignment="1" applyProtection="1">
      <alignment horizontal="center" vertical="center"/>
      <protection hidden="1"/>
    </xf>
    <xf numFmtId="0" fontId="30" fillId="26" borderId="52" xfId="31" applyFont="1" applyFill="1" applyBorder="1" applyAlignment="1" applyProtection="1">
      <alignment horizontal="center" vertical="center"/>
      <protection hidden="1"/>
    </xf>
    <xf numFmtId="0" fontId="24" fillId="26" borderId="53" xfId="31" applyFont="1" applyFill="1" applyBorder="1" applyAlignment="1" applyProtection="1">
      <alignment horizontal="center" vertical="center"/>
      <protection hidden="1"/>
    </xf>
    <xf numFmtId="0" fontId="24" fillId="26" borderId="27" xfId="31" applyFont="1" applyFill="1" applyBorder="1" applyAlignment="1" applyProtection="1">
      <alignment horizontal="center" vertical="center"/>
      <protection hidden="1"/>
    </xf>
    <xf numFmtId="0" fontId="24" fillId="27" borderId="0" xfId="31" applyFont="1" applyFill="1" applyAlignment="1" applyProtection="1">
      <alignment horizontal="center" vertical="center"/>
      <protection hidden="1"/>
    </xf>
    <xf numFmtId="0" fontId="34" fillId="0" borderId="54" xfId="31" applyFont="1" applyBorder="1" applyAlignment="1" applyProtection="1">
      <alignment horizontal="center" vertical="center"/>
      <protection hidden="1"/>
    </xf>
    <xf numFmtId="0" fontId="24" fillId="26" borderId="28" xfId="31" applyFont="1" applyFill="1" applyBorder="1" applyAlignment="1" applyProtection="1">
      <alignment horizontal="center" vertical="center"/>
      <protection locked="0"/>
    </xf>
    <xf numFmtId="0" fontId="24" fillId="26" borderId="55" xfId="31" applyFont="1" applyFill="1" applyBorder="1" applyAlignment="1" applyProtection="1">
      <alignment horizontal="center" vertical="center"/>
      <protection locked="0"/>
    </xf>
    <xf numFmtId="0" fontId="24" fillId="26" borderId="16" xfId="31" applyFont="1" applyFill="1" applyBorder="1" applyAlignment="1" applyProtection="1">
      <alignment horizontal="center" vertical="center"/>
      <protection locked="0"/>
    </xf>
    <xf numFmtId="0" fontId="24" fillId="26" borderId="56" xfId="31" applyFont="1" applyFill="1" applyBorder="1" applyAlignment="1" applyProtection="1">
      <alignment horizontal="center" vertical="center"/>
      <protection locked="0"/>
    </xf>
    <xf numFmtId="0" fontId="24" fillId="26" borderId="29" xfId="31" applyFont="1" applyFill="1" applyBorder="1" applyAlignment="1" applyProtection="1">
      <alignment horizontal="center" vertical="center"/>
      <protection locked="0"/>
    </xf>
    <xf numFmtId="0" fontId="30" fillId="21" borderId="57" xfId="31" applyFont="1" applyFill="1" applyBorder="1" applyAlignment="1" applyProtection="1">
      <alignment horizontal="center" vertical="center"/>
      <protection hidden="1"/>
    </xf>
    <xf numFmtId="0" fontId="30" fillId="26" borderId="57" xfId="31" applyFont="1" applyFill="1" applyBorder="1" applyAlignment="1" applyProtection="1">
      <alignment horizontal="center" vertical="center"/>
      <protection locked="0"/>
    </xf>
    <xf numFmtId="0" fontId="30" fillId="21" borderId="58" xfId="31" applyFont="1" applyFill="1" applyBorder="1" applyAlignment="1" applyProtection="1">
      <alignment horizontal="center" vertical="center"/>
      <protection hidden="1"/>
    </xf>
    <xf numFmtId="0" fontId="24" fillId="26" borderId="26" xfId="31" applyFont="1" applyFill="1" applyBorder="1" applyAlignment="1" applyProtection="1">
      <alignment horizontal="center" vertical="center"/>
      <protection locked="0"/>
    </xf>
    <xf numFmtId="0" fontId="24" fillId="26" borderId="57" xfId="31" applyFont="1" applyFill="1" applyBorder="1" applyAlignment="1" applyProtection="1">
      <alignment horizontal="center" vertical="center"/>
      <protection locked="0"/>
    </xf>
    <xf numFmtId="0" fontId="24" fillId="26" borderId="25" xfId="31" applyFont="1" applyFill="1" applyBorder="1" applyAlignment="1" applyProtection="1">
      <alignment horizontal="center" vertical="center"/>
      <protection locked="0"/>
    </xf>
    <xf numFmtId="0" fontId="24" fillId="26" borderId="59" xfId="31" applyFont="1" applyFill="1" applyBorder="1" applyAlignment="1" applyProtection="1">
      <alignment horizontal="center" vertical="center"/>
      <protection locked="0"/>
    </xf>
    <xf numFmtId="0" fontId="24" fillId="26" borderId="60" xfId="31" applyFont="1" applyFill="1" applyBorder="1" applyAlignment="1" applyProtection="1">
      <alignment horizontal="center" vertical="center"/>
      <protection locked="0"/>
    </xf>
    <xf numFmtId="0" fontId="24" fillId="21" borderId="58" xfId="31" applyFont="1" applyFill="1" applyBorder="1" applyAlignment="1" applyProtection="1">
      <alignment horizontal="center" vertical="center"/>
      <protection hidden="1"/>
    </xf>
    <xf numFmtId="0" fontId="24" fillId="26" borderId="61" xfId="31" applyFont="1" applyFill="1" applyBorder="1" applyAlignment="1" applyProtection="1">
      <alignment horizontal="center" vertical="center"/>
      <protection hidden="1"/>
    </xf>
    <xf numFmtId="0" fontId="24" fillId="26" borderId="0" xfId="31" applyFont="1" applyFill="1" applyAlignment="1" applyProtection="1">
      <alignment vertical="center"/>
      <protection hidden="1"/>
    </xf>
    <xf numFmtId="0" fontId="34" fillId="0" borderId="62" xfId="31" applyFont="1" applyBorder="1" applyAlignment="1" applyProtection="1">
      <alignment horizontal="center" vertical="center"/>
      <protection hidden="1"/>
    </xf>
    <xf numFmtId="0" fontId="24" fillId="26" borderId="63" xfId="31" applyFont="1" applyFill="1" applyBorder="1" applyAlignment="1" applyProtection="1">
      <alignment horizontal="center" vertical="center"/>
      <protection locked="0"/>
    </xf>
    <xf numFmtId="0" fontId="24" fillId="26" borderId="13" xfId="31" applyFont="1" applyFill="1" applyBorder="1" applyAlignment="1" applyProtection="1">
      <alignment horizontal="center" vertical="center"/>
      <protection locked="0"/>
    </xf>
    <xf numFmtId="0" fontId="24" fillId="26" borderId="14" xfId="31" applyFont="1" applyFill="1" applyBorder="1" applyAlignment="1" applyProtection="1">
      <alignment horizontal="center" vertical="center"/>
      <protection locked="0"/>
    </xf>
    <xf numFmtId="0" fontId="30" fillId="26" borderId="58" xfId="31" applyFont="1" applyFill="1" applyBorder="1" applyAlignment="1" applyProtection="1">
      <alignment horizontal="center" vertical="center"/>
      <protection locked="0"/>
    </xf>
    <xf numFmtId="0" fontId="24" fillId="26" borderId="15" xfId="31" applyFont="1" applyFill="1" applyBorder="1" applyAlignment="1" applyProtection="1">
      <alignment horizontal="center" vertical="center"/>
      <protection locked="0"/>
    </xf>
    <xf numFmtId="0" fontId="24" fillId="26" borderId="58" xfId="31" applyFont="1" applyFill="1" applyBorder="1" applyAlignment="1" applyProtection="1">
      <alignment horizontal="center" vertical="center"/>
      <protection locked="0"/>
    </xf>
    <xf numFmtId="0" fontId="24" fillId="26" borderId="20" xfId="31" applyFont="1" applyFill="1" applyBorder="1" applyAlignment="1" applyProtection="1">
      <alignment horizontal="center" vertical="center"/>
      <protection locked="0"/>
    </xf>
    <xf numFmtId="0" fontId="24" fillId="26" borderId="64" xfId="31" applyFont="1" applyFill="1" applyBorder="1" applyAlignment="1" applyProtection="1">
      <alignment horizontal="center" vertical="center"/>
      <protection locked="0"/>
    </xf>
    <xf numFmtId="0" fontId="24" fillId="26" borderId="65" xfId="31" applyFont="1" applyFill="1" applyBorder="1" applyAlignment="1" applyProtection="1">
      <alignment horizontal="center" vertical="center"/>
      <protection locked="0"/>
    </xf>
    <xf numFmtId="0" fontId="24" fillId="26" borderId="0" xfId="31" applyFont="1" applyFill="1" applyAlignment="1" applyProtection="1">
      <alignment horizontal="center" vertical="center"/>
      <protection hidden="1"/>
    </xf>
    <xf numFmtId="0" fontId="34" fillId="0" borderId="66" xfId="31" applyFont="1" applyBorder="1" applyAlignment="1" applyProtection="1">
      <alignment horizontal="center" vertical="center"/>
      <protection hidden="1"/>
    </xf>
    <xf numFmtId="0" fontId="24" fillId="26" borderId="67" xfId="31" applyFont="1" applyFill="1" applyBorder="1" applyAlignment="1" applyProtection="1">
      <alignment horizontal="center" vertical="center"/>
      <protection hidden="1"/>
    </xf>
    <xf numFmtId="0" fontId="24" fillId="26" borderId="68" xfId="31" applyFont="1" applyFill="1" applyBorder="1" applyAlignment="1" applyProtection="1">
      <alignment horizontal="center" vertical="center"/>
      <protection hidden="1"/>
    </xf>
    <xf numFmtId="0" fontId="24" fillId="0" borderId="63" xfId="31" applyFont="1" applyBorder="1" applyAlignment="1" applyProtection="1">
      <alignment horizontal="center" vertical="center"/>
      <protection locked="0"/>
    </xf>
    <xf numFmtId="0" fontId="24" fillId="0" borderId="15" xfId="31" applyFont="1" applyBorder="1" applyAlignment="1" applyProtection="1">
      <alignment horizontal="center" vertical="center"/>
      <protection locked="0"/>
    </xf>
    <xf numFmtId="0" fontId="24" fillId="0" borderId="13" xfId="31" applyFont="1" applyBorder="1" applyAlignment="1" applyProtection="1">
      <alignment horizontal="center" vertical="center"/>
      <protection locked="0"/>
    </xf>
    <xf numFmtId="0" fontId="24" fillId="0" borderId="14" xfId="31" applyFont="1" applyBorder="1" applyAlignment="1" applyProtection="1">
      <alignment horizontal="center" vertical="center"/>
      <protection locked="0"/>
    </xf>
    <xf numFmtId="0" fontId="24" fillId="0" borderId="55" xfId="31" applyFont="1" applyBorder="1" applyAlignment="1" applyProtection="1">
      <alignment horizontal="center" vertical="center"/>
      <protection locked="0"/>
    </xf>
    <xf numFmtId="0" fontId="30" fillId="0" borderId="58" xfId="31" applyFont="1" applyBorder="1" applyAlignment="1" applyProtection="1">
      <alignment horizontal="center" vertical="center"/>
      <protection locked="0"/>
    </xf>
    <xf numFmtId="0" fontId="24" fillId="0" borderId="58" xfId="31" applyFont="1" applyBorder="1" applyAlignment="1" applyProtection="1">
      <alignment horizontal="center" vertical="center"/>
      <protection locked="0"/>
    </xf>
    <xf numFmtId="0" fontId="24" fillId="0" borderId="20" xfId="31" applyFont="1" applyBorder="1" applyAlignment="1" applyProtection="1">
      <alignment horizontal="center" vertical="center"/>
      <protection locked="0"/>
    </xf>
    <xf numFmtId="0" fontId="24" fillId="0" borderId="64" xfId="31" applyFont="1" applyBorder="1" applyAlignment="1" applyProtection="1">
      <alignment horizontal="center" vertical="center"/>
      <protection locked="0"/>
    </xf>
    <xf numFmtId="0" fontId="24" fillId="0" borderId="65" xfId="31" applyFont="1" applyBorder="1" applyAlignment="1" applyProtection="1">
      <alignment horizontal="center" vertical="center"/>
      <protection locked="0"/>
    </xf>
    <xf numFmtId="0" fontId="30" fillId="0" borderId="52" xfId="31" applyFont="1" applyBorder="1" applyAlignment="1" applyProtection="1">
      <alignment horizontal="center" vertical="center"/>
      <protection hidden="1"/>
    </xf>
    <xf numFmtId="0" fontId="24" fillId="0" borderId="61" xfId="31" applyFont="1" applyBorder="1" applyAlignment="1" applyProtection="1">
      <alignment horizontal="center" vertical="center"/>
      <protection hidden="1"/>
    </xf>
    <xf numFmtId="0" fontId="24" fillId="0" borderId="28" xfId="31" applyFont="1" applyBorder="1" applyAlignment="1" applyProtection="1">
      <alignment horizontal="center" vertical="center"/>
      <protection locked="0"/>
    </xf>
    <xf numFmtId="0" fontId="24" fillId="0" borderId="16" xfId="31" applyFont="1" applyBorder="1" applyAlignment="1" applyProtection="1">
      <alignment horizontal="center" vertical="center"/>
      <protection locked="0"/>
    </xf>
    <xf numFmtId="0" fontId="24" fillId="0" borderId="56" xfId="31" applyFont="1" applyBorder="1" applyAlignment="1" applyProtection="1">
      <alignment horizontal="center" vertical="center"/>
      <protection locked="0"/>
    </xf>
    <xf numFmtId="0" fontId="24" fillId="0" borderId="29" xfId="31" applyFont="1" applyBorder="1" applyAlignment="1" applyProtection="1">
      <alignment horizontal="center" vertical="center"/>
      <protection locked="0"/>
    </xf>
    <xf numFmtId="0" fontId="30" fillId="0" borderId="57" xfId="31" applyFont="1" applyBorder="1" applyAlignment="1" applyProtection="1">
      <alignment horizontal="center" vertical="center"/>
      <protection locked="0"/>
    </xf>
    <xf numFmtId="0" fontId="24" fillId="0" borderId="26" xfId="31" applyFont="1" applyBorder="1" applyAlignment="1" applyProtection="1">
      <alignment horizontal="center" vertical="center"/>
      <protection locked="0"/>
    </xf>
    <xf numFmtId="0" fontId="24" fillId="0" borderId="57" xfId="31" applyFont="1" applyBorder="1" applyAlignment="1" applyProtection="1">
      <alignment horizontal="center" vertical="center"/>
      <protection locked="0"/>
    </xf>
    <xf numFmtId="0" fontId="24" fillId="0" borderId="25" xfId="31" applyFont="1" applyBorder="1" applyAlignment="1" applyProtection="1">
      <alignment horizontal="center" vertical="center"/>
      <protection locked="0"/>
    </xf>
    <xf numFmtId="0" fontId="24" fillId="0" borderId="59" xfId="31" applyFont="1" applyBorder="1" applyAlignment="1" applyProtection="1">
      <alignment horizontal="center" vertical="center"/>
      <protection locked="0"/>
    </xf>
    <xf numFmtId="0" fontId="24" fillId="0" borderId="60" xfId="31" applyFont="1" applyBorder="1" applyAlignment="1" applyProtection="1">
      <alignment horizontal="center" vertical="center"/>
      <protection locked="0"/>
    </xf>
    <xf numFmtId="0" fontId="34" fillId="0" borderId="69" xfId="31" applyFont="1" applyBorder="1" applyAlignment="1" applyProtection="1">
      <alignment horizontal="center" vertical="center"/>
      <protection hidden="1"/>
    </xf>
    <xf numFmtId="0" fontId="30" fillId="26" borderId="70" xfId="31" applyFont="1" applyFill="1" applyBorder="1" applyAlignment="1" applyProtection="1">
      <alignment horizontal="center" vertical="center"/>
      <protection hidden="1"/>
    </xf>
    <xf numFmtId="0" fontId="30" fillId="0" borderId="70" xfId="31" applyFont="1" applyBorder="1" applyAlignment="1" applyProtection="1">
      <alignment horizontal="center" vertical="center"/>
      <protection hidden="1"/>
    </xf>
    <xf numFmtId="0" fontId="24" fillId="0" borderId="71" xfId="31" applyFont="1" applyBorder="1" applyAlignment="1" applyProtection="1">
      <alignment horizontal="center" vertical="center"/>
      <protection locked="0"/>
    </xf>
    <xf numFmtId="0" fontId="24" fillId="0" borderId="72" xfId="31" applyFont="1" applyBorder="1" applyAlignment="1" applyProtection="1">
      <alignment horizontal="center" vertical="center"/>
      <protection locked="0"/>
    </xf>
    <xf numFmtId="0" fontId="24" fillId="0" borderId="73" xfId="31" applyFont="1" applyBorder="1" applyAlignment="1" applyProtection="1">
      <alignment horizontal="center" vertical="center"/>
      <protection locked="0"/>
    </xf>
    <xf numFmtId="0" fontId="24" fillId="0" borderId="74" xfId="31" applyFont="1" applyBorder="1" applyAlignment="1" applyProtection="1">
      <alignment horizontal="center" vertical="center"/>
      <protection locked="0"/>
    </xf>
    <xf numFmtId="0" fontId="24" fillId="0" borderId="75" xfId="31" applyFont="1" applyBorder="1" applyAlignment="1" applyProtection="1">
      <alignment horizontal="center" vertical="center"/>
      <protection locked="0"/>
    </xf>
    <xf numFmtId="0" fontId="30" fillId="21" borderId="76" xfId="31" applyFont="1" applyFill="1" applyBorder="1" applyAlignment="1" applyProtection="1">
      <alignment horizontal="center" vertical="center"/>
      <protection hidden="1"/>
    </xf>
    <xf numFmtId="0" fontId="30" fillId="0" borderId="76" xfId="31" applyFont="1" applyBorder="1" applyAlignment="1" applyProtection="1">
      <alignment horizontal="center" vertical="center"/>
      <protection locked="0"/>
    </xf>
    <xf numFmtId="0" fontId="24" fillId="0" borderId="76" xfId="31" applyFont="1" applyBorder="1" applyAlignment="1" applyProtection="1">
      <alignment horizontal="center" vertical="center"/>
      <protection locked="0"/>
    </xf>
    <xf numFmtId="0" fontId="24" fillId="0" borderId="77" xfId="31" applyFont="1" applyBorder="1" applyAlignment="1" applyProtection="1">
      <alignment horizontal="center" vertical="center"/>
      <protection locked="0"/>
    </xf>
    <xf numFmtId="0" fontId="24" fillId="0" borderId="78" xfId="31" applyFont="1" applyBorder="1" applyAlignment="1" applyProtection="1">
      <alignment horizontal="center" vertical="center"/>
      <protection locked="0"/>
    </xf>
    <xf numFmtId="0" fontId="24" fillId="0" borderId="79" xfId="31" applyFont="1" applyBorder="1" applyAlignment="1" applyProtection="1">
      <alignment horizontal="center" vertical="center"/>
      <protection locked="0"/>
    </xf>
    <xf numFmtId="0" fontId="24" fillId="21" borderId="76" xfId="31" applyFont="1" applyFill="1" applyBorder="1" applyAlignment="1" applyProtection="1">
      <alignment horizontal="center" vertical="center"/>
      <protection hidden="1"/>
    </xf>
    <xf numFmtId="0" fontId="30" fillId="0" borderId="80" xfId="31" applyFont="1" applyBorder="1" applyAlignment="1" applyProtection="1">
      <alignment horizontal="center" vertical="center"/>
      <protection hidden="1"/>
    </xf>
    <xf numFmtId="0" fontId="35" fillId="19" borderId="81" xfId="31" applyFont="1" applyFill="1" applyBorder="1" applyAlignment="1" applyProtection="1">
      <alignment horizontal="center" vertical="center" wrapText="1"/>
      <protection locked="0"/>
    </xf>
    <xf numFmtId="0" fontId="30" fillId="0" borderId="45" xfId="31" applyFont="1" applyBorder="1" applyAlignment="1" applyProtection="1">
      <alignment horizontal="center" vertical="center"/>
      <protection hidden="1"/>
    </xf>
    <xf numFmtId="0" fontId="30" fillId="0" borderId="57" xfId="31" applyFont="1" applyBorder="1" applyAlignment="1" applyProtection="1">
      <alignment horizontal="center" vertical="center"/>
      <protection hidden="1"/>
    </xf>
    <xf numFmtId="0" fontId="30" fillId="0" borderId="58" xfId="31" applyFont="1" applyBorder="1" applyAlignment="1" applyProtection="1">
      <alignment horizontal="center" vertical="center"/>
      <protection hidden="1"/>
    </xf>
    <xf numFmtId="0" fontId="30" fillId="0" borderId="76" xfId="31" applyFont="1" applyBorder="1" applyAlignment="1" applyProtection="1">
      <alignment horizontal="center" vertical="center"/>
      <protection hidden="1"/>
    </xf>
    <xf numFmtId="0" fontId="30" fillId="19" borderId="82" xfId="31" applyFont="1" applyFill="1" applyBorder="1" applyAlignment="1" applyProtection="1">
      <alignment horizontal="center" vertical="top" wrapText="1"/>
      <protection hidden="1"/>
    </xf>
    <xf numFmtId="0" fontId="30" fillId="19" borderId="30" xfId="31" applyFont="1" applyFill="1" applyBorder="1" applyAlignment="1" applyProtection="1">
      <alignment horizontal="center" vertical="top" wrapText="1"/>
      <protection hidden="1"/>
    </xf>
    <xf numFmtId="0" fontId="24" fillId="0" borderId="0" xfId="32" applyFont="1" applyAlignment="1" applyProtection="1">
      <alignment horizontal="center" vertical="center"/>
      <protection hidden="1"/>
    </xf>
    <xf numFmtId="0" fontId="24" fillId="0" borderId="0" xfId="32" applyFont="1" applyProtection="1">
      <protection hidden="1"/>
    </xf>
    <xf numFmtId="0" fontId="24" fillId="0" borderId="0" xfId="32" applyFont="1" applyProtection="1">
      <protection locked="0"/>
    </xf>
    <xf numFmtId="0" fontId="36" fillId="0" borderId="0" xfId="32" applyFont="1" applyProtection="1">
      <protection hidden="1"/>
    </xf>
    <xf numFmtId="0" fontId="24" fillId="0" borderId="83" xfId="32" applyFont="1" applyBorder="1" applyAlignment="1" applyProtection="1">
      <alignment horizontal="center" vertical="center"/>
      <protection hidden="1"/>
    </xf>
    <xf numFmtId="0" fontId="24" fillId="0" borderId="13" xfId="32" applyFont="1" applyBorder="1" applyAlignment="1" applyProtection="1">
      <alignment horizontal="center" vertical="center"/>
      <protection hidden="1"/>
    </xf>
    <xf numFmtId="0" fontId="24" fillId="0" borderId="84" xfId="32" applyFont="1" applyBorder="1" applyAlignment="1" applyProtection="1">
      <alignment horizontal="center" vertical="center"/>
      <protection hidden="1"/>
    </xf>
    <xf numFmtId="0" fontId="24" fillId="28" borderId="85" xfId="32" applyFont="1" applyFill="1" applyBorder="1" applyAlignment="1" applyProtection="1">
      <alignment horizontal="center" vertical="center"/>
      <protection hidden="1"/>
    </xf>
    <xf numFmtId="0" fontId="24" fillId="0" borderId="86" xfId="32" applyFont="1" applyBorder="1" applyAlignment="1" applyProtection="1">
      <alignment horizontal="center" vertical="center"/>
      <protection hidden="1"/>
    </xf>
    <xf numFmtId="0" fontId="24" fillId="0" borderId="73" xfId="32" applyFont="1" applyBorder="1" applyAlignment="1" applyProtection="1">
      <alignment horizontal="center" vertical="center"/>
      <protection hidden="1"/>
    </xf>
    <xf numFmtId="0" fontId="24" fillId="0" borderId="87" xfId="32" applyFont="1" applyBorder="1" applyAlignment="1" applyProtection="1">
      <alignment horizontal="center" vertical="center"/>
      <protection hidden="1"/>
    </xf>
    <xf numFmtId="0" fontId="24" fillId="28" borderId="88" xfId="32" applyFont="1" applyFill="1" applyBorder="1" applyAlignment="1" applyProtection="1">
      <alignment horizontal="center" vertical="center"/>
      <protection hidden="1"/>
    </xf>
    <xf numFmtId="0" fontId="38" fillId="31" borderId="13" xfId="0" applyFont="1" applyFill="1" applyBorder="1" applyAlignment="1">
      <alignment horizontal="center" vertical="center"/>
    </xf>
    <xf numFmtId="0" fontId="41" fillId="0" borderId="0" xfId="0" applyFont="1"/>
    <xf numFmtId="0" fontId="38" fillId="32" borderId="13" xfId="0" applyFont="1" applyFill="1" applyBorder="1" applyAlignment="1">
      <alignment horizontal="center" vertical="center"/>
    </xf>
    <xf numFmtId="0" fontId="38" fillId="33" borderId="13" xfId="0" applyFont="1" applyFill="1" applyBorder="1" applyAlignment="1">
      <alignment horizontal="center" vertical="center"/>
    </xf>
    <xf numFmtId="0" fontId="38" fillId="32" borderId="13" xfId="0" applyFont="1" applyFill="1" applyBorder="1" applyAlignment="1">
      <alignment horizontal="center"/>
    </xf>
    <xf numFmtId="0" fontId="40" fillId="0" borderId="13" xfId="0" applyFont="1" applyBorder="1" applyAlignment="1">
      <alignment horizontal="left"/>
    </xf>
    <xf numFmtId="0" fontId="40" fillId="0" borderId="13" xfId="0" applyFont="1" applyBorder="1" applyAlignment="1">
      <alignment horizontal="left" vertical="center"/>
    </xf>
    <xf numFmtId="0" fontId="38" fillId="31" borderId="13" xfId="0" applyFont="1" applyFill="1" applyBorder="1" applyAlignment="1">
      <alignment horizontal="center"/>
    </xf>
    <xf numFmtId="0" fontId="38" fillId="33" borderId="13" xfId="0" applyFont="1" applyFill="1" applyBorder="1" applyAlignment="1">
      <alignment horizontal="center"/>
    </xf>
    <xf numFmtId="0" fontId="42" fillId="33" borderId="13" xfId="0" applyFont="1" applyFill="1" applyBorder="1" applyAlignment="1">
      <alignment horizontal="right" vertical="center"/>
    </xf>
    <xf numFmtId="0" fontId="39" fillId="32" borderId="13" xfId="0" applyFont="1" applyFill="1" applyBorder="1" applyAlignment="1">
      <alignment horizontal="center" vertical="center"/>
    </xf>
    <xf numFmtId="165" fontId="40" fillId="0" borderId="13" xfId="0" applyNumberFormat="1" applyFont="1" applyBorder="1" applyAlignment="1">
      <alignment horizontal="left" vertical="center"/>
    </xf>
    <xf numFmtId="164" fontId="40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5" fillId="35" borderId="13" xfId="0" applyFont="1" applyFill="1" applyBorder="1" applyAlignment="1">
      <alignment horizontal="left"/>
    </xf>
    <xf numFmtId="0" fontId="45" fillId="37" borderId="16" xfId="0" applyFont="1" applyFill="1" applyBorder="1" applyAlignment="1">
      <alignment horizontal="center" vertical="center"/>
    </xf>
    <xf numFmtId="0" fontId="45" fillId="34" borderId="73" xfId="0" applyFont="1" applyFill="1" applyBorder="1" applyAlignment="1">
      <alignment horizontal="center" vertical="center"/>
    </xf>
    <xf numFmtId="0" fontId="45" fillId="34" borderId="16" xfId="0" applyFont="1" applyFill="1" applyBorder="1" applyAlignment="1">
      <alignment horizontal="left"/>
    </xf>
    <xf numFmtId="0" fontId="45" fillId="35" borderId="113" xfId="0" applyFont="1" applyFill="1" applyBorder="1" applyAlignment="1">
      <alignment horizontal="left"/>
    </xf>
    <xf numFmtId="0" fontId="40" fillId="38" borderId="18" xfId="0" applyFont="1" applyFill="1" applyBorder="1" applyAlignment="1">
      <alignment horizontal="left" vertical="center"/>
    </xf>
    <xf numFmtId="0" fontId="40" fillId="37" borderId="73" xfId="0" applyFont="1" applyFill="1" applyBorder="1" applyAlignment="1">
      <alignment horizontal="left" vertical="center"/>
    </xf>
    <xf numFmtId="0" fontId="45" fillId="35" borderId="73" xfId="0" applyFont="1" applyFill="1" applyBorder="1" applyAlignment="1">
      <alignment horizontal="left"/>
    </xf>
    <xf numFmtId="0" fontId="40" fillId="38" borderId="73" xfId="0" applyFont="1" applyFill="1" applyBorder="1" applyAlignment="1">
      <alignment horizontal="left" vertical="center"/>
    </xf>
    <xf numFmtId="0" fontId="46" fillId="36" borderId="114" xfId="0" applyFont="1" applyFill="1" applyBorder="1" applyAlignment="1">
      <alignment horizontal="center" vertical="center"/>
    </xf>
    <xf numFmtId="0" fontId="45" fillId="36" borderId="114" xfId="0" applyFont="1" applyFill="1" applyBorder="1" applyAlignment="1">
      <alignment horizontal="center" vertical="center"/>
    </xf>
    <xf numFmtId="0" fontId="45" fillId="36" borderId="114" xfId="0" applyFont="1" applyFill="1" applyBorder="1" applyAlignment="1">
      <alignment horizontal="left"/>
    </xf>
    <xf numFmtId="0" fontId="40" fillId="36" borderId="114" xfId="0" applyFont="1" applyFill="1" applyBorder="1" applyAlignment="1">
      <alignment horizontal="left" vertical="center"/>
    </xf>
    <xf numFmtId="0" fontId="45" fillId="34" borderId="32" xfId="0" applyFont="1" applyFill="1" applyBorder="1" applyAlignment="1">
      <alignment horizontal="center" vertical="center"/>
    </xf>
    <xf numFmtId="0" fontId="45" fillId="35" borderId="18" xfId="0" applyFont="1" applyFill="1" applyBorder="1" applyAlignment="1">
      <alignment horizontal="left"/>
    </xf>
    <xf numFmtId="0" fontId="45" fillId="34" borderId="114" xfId="0" applyFont="1" applyFill="1" applyBorder="1" applyAlignment="1">
      <alignment horizontal="center" vertical="center"/>
    </xf>
    <xf numFmtId="0" fontId="45" fillId="34" borderId="114" xfId="0" applyFont="1" applyFill="1" applyBorder="1" applyAlignment="1">
      <alignment horizontal="left"/>
    </xf>
    <xf numFmtId="0" fontId="40" fillId="0" borderId="13" xfId="0" applyFont="1" applyBorder="1" applyAlignment="1">
      <alignment horizontal="center" vertical="center" wrapText="1"/>
    </xf>
    <xf numFmtId="0" fontId="48" fillId="31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right" vertical="center"/>
    </xf>
    <xf numFmtId="165" fontId="52" fillId="39" borderId="13" xfId="0" applyNumberFormat="1" applyFont="1" applyFill="1" applyBorder="1" applyAlignment="1">
      <alignment horizontal="right" vertical="center"/>
    </xf>
    <xf numFmtId="0" fontId="40" fillId="38" borderId="113" xfId="0" applyFont="1" applyFill="1" applyBorder="1"/>
    <xf numFmtId="0" fontId="40" fillId="38" borderId="13" xfId="0" applyFont="1" applyFill="1" applyBorder="1"/>
    <xf numFmtId="0" fontId="40" fillId="37" borderId="32" xfId="0" applyFont="1" applyFill="1" applyBorder="1"/>
    <xf numFmtId="0" fontId="45" fillId="35" borderId="107" xfId="0" applyFont="1" applyFill="1" applyBorder="1" applyAlignment="1">
      <alignment horizontal="center" vertical="center"/>
    </xf>
    <xf numFmtId="0" fontId="45" fillId="35" borderId="32" xfId="0" applyFont="1" applyFill="1" applyBorder="1" applyAlignment="1">
      <alignment horizontal="center" vertical="center"/>
    </xf>
    <xf numFmtId="0" fontId="45" fillId="35" borderId="18" xfId="0" applyFont="1" applyFill="1" applyBorder="1" applyAlignment="1">
      <alignment horizontal="center" vertical="center"/>
    </xf>
    <xf numFmtId="0" fontId="45" fillId="38" borderId="32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51" fillId="39" borderId="14" xfId="0" applyFont="1" applyFill="1" applyBorder="1" applyAlignment="1">
      <alignment horizontal="left" vertical="center"/>
    </xf>
    <xf numFmtId="0" fontId="51" fillId="39" borderId="20" xfId="0" applyFont="1" applyFill="1" applyBorder="1" applyAlignment="1">
      <alignment horizontal="left" vertical="center"/>
    </xf>
    <xf numFmtId="0" fontId="51" fillId="39" borderId="15" xfId="0" applyFont="1" applyFill="1" applyBorder="1" applyAlignment="1">
      <alignment horizontal="left" vertical="center"/>
    </xf>
    <xf numFmtId="0" fontId="39" fillId="32" borderId="13" xfId="0" applyFont="1" applyFill="1" applyBorder="1" applyAlignment="1">
      <alignment horizontal="center" vertical="center"/>
    </xf>
    <xf numFmtId="165" fontId="40" fillId="0" borderId="13" xfId="0" applyNumberFormat="1" applyFont="1" applyBorder="1" applyAlignment="1">
      <alignment horizontal="left" vertical="center"/>
    </xf>
    <xf numFmtId="164" fontId="40" fillId="0" borderId="13" xfId="0" applyNumberFormat="1" applyFont="1" applyBorder="1" applyAlignment="1">
      <alignment horizontal="center" vertical="center"/>
    </xf>
    <xf numFmtId="164" fontId="40" fillId="0" borderId="13" xfId="0" applyNumberFormat="1" applyFont="1" applyBorder="1" applyAlignment="1">
      <alignment vertical="center"/>
    </xf>
    <xf numFmtId="0" fontId="40" fillId="0" borderId="13" xfId="0" applyFont="1" applyBorder="1" applyAlignment="1">
      <alignment horizontal="center" vertical="center"/>
    </xf>
    <xf numFmtId="0" fontId="39" fillId="31" borderId="13" xfId="0" applyFont="1" applyFill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50" fillId="39" borderId="14" xfId="0" applyFont="1" applyFill="1" applyBorder="1" applyAlignment="1">
      <alignment horizontal="center" vertical="center"/>
    </xf>
    <xf numFmtId="0" fontId="50" fillId="39" borderId="20" xfId="0" applyFont="1" applyFill="1" applyBorder="1" applyAlignment="1">
      <alignment horizontal="center" vertical="center"/>
    </xf>
    <xf numFmtId="0" fontId="50" fillId="39" borderId="15" xfId="0" applyFont="1" applyFill="1" applyBorder="1" applyAlignment="1">
      <alignment horizontal="center" vertical="center"/>
    </xf>
    <xf numFmtId="0" fontId="49" fillId="39" borderId="0" xfId="0" applyFont="1" applyFill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39" fillId="33" borderId="13" xfId="0" applyFont="1" applyFill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42" fillId="33" borderId="14" xfId="0" applyFont="1" applyFill="1" applyBorder="1" applyAlignment="1">
      <alignment horizontal="left" vertical="center"/>
    </xf>
    <xf numFmtId="0" fontId="42" fillId="33" borderId="20" xfId="0" applyFont="1" applyFill="1" applyBorder="1" applyAlignment="1">
      <alignment horizontal="left" vertical="center"/>
    </xf>
    <xf numFmtId="0" fontId="42" fillId="33" borderId="15" xfId="0" applyFont="1" applyFill="1" applyBorder="1" applyAlignment="1">
      <alignment horizontal="left" vertical="center"/>
    </xf>
    <xf numFmtId="0" fontId="48" fillId="31" borderId="14" xfId="0" applyFont="1" applyFill="1" applyBorder="1" applyAlignment="1">
      <alignment horizontal="left" vertical="center"/>
    </xf>
    <xf numFmtId="0" fontId="48" fillId="31" borderId="20" xfId="0" applyFont="1" applyFill="1" applyBorder="1" applyAlignment="1">
      <alignment horizontal="left" vertical="center"/>
    </xf>
    <xf numFmtId="0" fontId="47" fillId="33" borderId="13" xfId="0" applyFont="1" applyFill="1" applyBorder="1" applyAlignment="1">
      <alignment horizontal="center" vertical="center" textRotation="90"/>
    </xf>
    <xf numFmtId="0" fontId="47" fillId="31" borderId="13" xfId="0" applyFont="1" applyFill="1" applyBorder="1" applyAlignment="1">
      <alignment horizontal="center" vertical="center" textRotation="90"/>
    </xf>
    <xf numFmtId="0" fontId="28" fillId="0" borderId="56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3" fillId="28" borderId="0" xfId="0" applyFont="1" applyFill="1" applyAlignment="1">
      <alignment horizontal="center" vertical="center"/>
    </xf>
    <xf numFmtId="0" fontId="23" fillId="0" borderId="56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32" fillId="0" borderId="10" xfId="31" applyFont="1" applyBorder="1" applyAlignment="1" applyProtection="1">
      <alignment horizontal="center" vertical="center" wrapText="1"/>
      <protection locked="0"/>
    </xf>
    <xf numFmtId="0" fontId="32" fillId="0" borderId="11" xfId="31" applyFont="1" applyBorder="1" applyAlignment="1" applyProtection="1">
      <alignment horizontal="center" vertical="center" wrapText="1"/>
      <protection locked="0"/>
    </xf>
    <xf numFmtId="0" fontId="24" fillId="0" borderId="92" xfId="31" applyFont="1" applyBorder="1" applyAlignment="1" applyProtection="1">
      <alignment horizontal="center" vertical="center" wrapText="1"/>
      <protection hidden="1"/>
    </xf>
    <xf numFmtId="0" fontId="24" fillId="0" borderId="89" xfId="31" applyFont="1" applyBorder="1" applyAlignment="1" applyProtection="1">
      <alignment horizontal="center" vertical="center" wrapText="1"/>
      <protection hidden="1"/>
    </xf>
    <xf numFmtId="0" fontId="24" fillId="0" borderId="38" xfId="31" applyFont="1" applyBorder="1" applyAlignment="1" applyProtection="1">
      <alignment horizontal="center" vertical="center" wrapText="1"/>
      <protection hidden="1"/>
    </xf>
    <xf numFmtId="0" fontId="24" fillId="0" borderId="99" xfId="31" applyFont="1" applyBorder="1" applyAlignment="1" applyProtection="1">
      <alignment horizontal="center" vertical="center"/>
      <protection hidden="1"/>
    </xf>
    <xf numFmtId="0" fontId="24" fillId="0" borderId="100" xfId="31" applyFont="1" applyBorder="1" applyAlignment="1" applyProtection="1">
      <alignment horizontal="center" vertical="center"/>
      <protection hidden="1"/>
    </xf>
    <xf numFmtId="0" fontId="24" fillId="0" borderId="37" xfId="31" applyFont="1" applyBorder="1" applyAlignment="1" applyProtection="1">
      <alignment horizontal="center" vertical="center"/>
      <protection hidden="1"/>
    </xf>
    <xf numFmtId="0" fontId="30" fillId="28" borderId="96" xfId="31" applyFont="1" applyFill="1" applyBorder="1" applyAlignment="1" applyProtection="1">
      <alignment horizontal="center" vertical="center"/>
      <protection hidden="1"/>
    </xf>
    <xf numFmtId="0" fontId="30" fillId="28" borderId="97" xfId="31" applyFont="1" applyFill="1" applyBorder="1" applyAlignment="1" applyProtection="1">
      <alignment horizontal="center" vertical="center"/>
      <protection hidden="1"/>
    </xf>
    <xf numFmtId="0" fontId="30" fillId="28" borderId="98" xfId="31" applyFont="1" applyFill="1" applyBorder="1" applyAlignment="1" applyProtection="1">
      <alignment horizontal="center" vertical="center"/>
      <protection hidden="1"/>
    </xf>
    <xf numFmtId="0" fontId="30" fillId="21" borderId="82" xfId="31" applyFont="1" applyFill="1" applyBorder="1" applyAlignment="1" applyProtection="1">
      <alignment horizontal="center" vertical="top" wrapText="1"/>
      <protection hidden="1"/>
    </xf>
    <xf numFmtId="0" fontId="30" fillId="21" borderId="30" xfId="31" applyFont="1" applyFill="1" applyBorder="1" applyAlignment="1" applyProtection="1">
      <alignment horizontal="center" vertical="top" wrapText="1"/>
      <protection hidden="1"/>
    </xf>
    <xf numFmtId="0" fontId="30" fillId="21" borderId="34" xfId="31" applyFont="1" applyFill="1" applyBorder="1" applyAlignment="1" applyProtection="1">
      <alignment horizontal="center" vertical="top" wrapText="1"/>
      <protection hidden="1"/>
    </xf>
    <xf numFmtId="0" fontId="30" fillId="0" borderId="16" xfId="31" applyFont="1" applyBorder="1" applyAlignment="1" applyProtection="1">
      <alignment horizontal="center" vertical="top"/>
      <protection hidden="1"/>
    </xf>
    <xf numFmtId="0" fontId="30" fillId="0" borderId="31" xfId="31" applyFont="1" applyBorder="1" applyAlignment="1" applyProtection="1">
      <alignment horizontal="center" vertical="top"/>
      <protection hidden="1"/>
    </xf>
    <xf numFmtId="0" fontId="24" fillId="19" borderId="82" xfId="31" applyFont="1" applyFill="1" applyBorder="1" applyAlignment="1" applyProtection="1">
      <alignment horizontal="center" vertical="center" wrapText="1"/>
      <protection locked="0"/>
    </xf>
    <xf numFmtId="0" fontId="24" fillId="19" borderId="30" xfId="31" applyFont="1" applyFill="1" applyBorder="1" applyAlignment="1" applyProtection="1">
      <alignment horizontal="center" vertical="center" wrapText="1"/>
      <protection locked="0"/>
    </xf>
    <xf numFmtId="0" fontId="33" fillId="19" borderId="34" xfId="31" applyFont="1" applyFill="1" applyBorder="1" applyAlignment="1" applyProtection="1">
      <alignment horizontal="center" vertical="center" wrapText="1"/>
      <protection locked="0"/>
    </xf>
    <xf numFmtId="0" fontId="30" fillId="0" borderId="96" xfId="31" applyFont="1" applyBorder="1" applyAlignment="1" applyProtection="1">
      <alignment horizontal="center" vertical="center"/>
      <protection locked="0"/>
    </xf>
    <xf numFmtId="0" fontId="30" fillId="0" borderId="97" xfId="31" applyFont="1" applyBorder="1" applyAlignment="1" applyProtection="1">
      <alignment horizontal="center" vertical="center"/>
      <protection locked="0"/>
    </xf>
    <xf numFmtId="0" fontId="24" fillId="0" borderId="82" xfId="31" applyFont="1" applyBorder="1" applyAlignment="1" applyProtection="1">
      <alignment horizontal="center" vertical="center" wrapText="1"/>
      <protection locked="0"/>
    </xf>
    <xf numFmtId="0" fontId="24" fillId="0" borderId="30" xfId="31" applyFont="1" applyBorder="1" applyAlignment="1" applyProtection="1">
      <alignment horizontal="center" vertical="center" wrapText="1"/>
      <protection locked="0"/>
    </xf>
    <xf numFmtId="0" fontId="24" fillId="0" borderId="34" xfId="31" applyFont="1" applyBorder="1" applyAlignment="1" applyProtection="1">
      <alignment horizontal="center" vertical="center" wrapText="1"/>
      <protection locked="0"/>
    </xf>
    <xf numFmtId="0" fontId="33" fillId="21" borderId="34" xfId="31" applyFont="1" applyFill="1" applyBorder="1" applyAlignment="1" applyProtection="1">
      <alignment horizontal="center" vertical="top" wrapText="1"/>
      <protection hidden="1"/>
    </xf>
    <xf numFmtId="0" fontId="30" fillId="0" borderId="29" xfId="31" applyFont="1" applyBorder="1" applyAlignment="1" applyProtection="1">
      <alignment horizontal="center" vertical="top"/>
      <protection hidden="1"/>
    </xf>
    <xf numFmtId="0" fontId="30" fillId="0" borderId="36" xfId="31" applyFont="1" applyBorder="1" applyAlignment="1" applyProtection="1">
      <alignment horizontal="center" vertical="top"/>
      <protection hidden="1"/>
    </xf>
    <xf numFmtId="0" fontId="30" fillId="19" borderId="82" xfId="31" applyFont="1" applyFill="1" applyBorder="1" applyAlignment="1" applyProtection="1">
      <alignment horizontal="center" vertical="center" wrapText="1"/>
      <protection locked="0"/>
    </xf>
    <xf numFmtId="0" fontId="30" fillId="19" borderId="30" xfId="31" applyFont="1" applyFill="1" applyBorder="1" applyAlignment="1" applyProtection="1">
      <alignment horizontal="center" vertical="center" wrapText="1"/>
      <protection locked="0"/>
    </xf>
    <xf numFmtId="0" fontId="30" fillId="19" borderId="34" xfId="31" applyFont="1" applyFill="1" applyBorder="1" applyAlignment="1" applyProtection="1">
      <alignment horizontal="center" vertical="center" wrapText="1"/>
      <protection locked="0"/>
    </xf>
    <xf numFmtId="0" fontId="24" fillId="19" borderId="34" xfId="31" applyFont="1" applyFill="1" applyBorder="1" applyAlignment="1" applyProtection="1">
      <alignment horizontal="center" vertical="center" wrapText="1"/>
      <protection locked="0"/>
    </xf>
    <xf numFmtId="0" fontId="30" fillId="0" borderId="28" xfId="31" applyFont="1" applyBorder="1" applyAlignment="1" applyProtection="1">
      <alignment horizontal="center" vertical="top"/>
      <protection hidden="1"/>
    </xf>
    <xf numFmtId="0" fontId="30" fillId="0" borderId="37" xfId="31" applyFont="1" applyBorder="1" applyAlignment="1" applyProtection="1">
      <alignment horizontal="center" vertical="top"/>
      <protection hidden="1"/>
    </xf>
    <xf numFmtId="0" fontId="24" fillId="28" borderId="82" xfId="31" applyFont="1" applyFill="1" applyBorder="1" applyAlignment="1" applyProtection="1">
      <alignment horizontal="center" vertical="center" wrapText="1"/>
      <protection locked="0"/>
    </xf>
    <xf numFmtId="0" fontId="24" fillId="28" borderId="30" xfId="31" applyFont="1" applyFill="1" applyBorder="1" applyAlignment="1" applyProtection="1">
      <alignment horizontal="center" vertical="center" wrapText="1"/>
      <protection locked="0"/>
    </xf>
    <xf numFmtId="0" fontId="33" fillId="28" borderId="34" xfId="31" applyFont="1" applyFill="1" applyBorder="1" applyAlignment="1" applyProtection="1">
      <alignment horizontal="center" vertical="center" wrapText="1"/>
      <protection locked="0"/>
    </xf>
    <xf numFmtId="0" fontId="33" fillId="0" borderId="34" xfId="31" applyFont="1" applyBorder="1" applyAlignment="1" applyProtection="1">
      <alignment horizontal="center" vertical="center" wrapText="1"/>
      <protection locked="0"/>
    </xf>
    <xf numFmtId="0" fontId="30" fillId="21" borderId="82" xfId="31" applyFont="1" applyFill="1" applyBorder="1" applyAlignment="1" applyProtection="1">
      <alignment horizontal="center" vertical="center" wrapText="1"/>
      <protection hidden="1"/>
    </xf>
    <xf numFmtId="0" fontId="30" fillId="21" borderId="30" xfId="31" applyFont="1" applyFill="1" applyBorder="1" applyAlignment="1" applyProtection="1">
      <alignment horizontal="center" vertical="center" wrapText="1"/>
      <protection hidden="1"/>
    </xf>
    <xf numFmtId="0" fontId="33" fillId="21" borderId="34" xfId="31" applyFont="1" applyFill="1" applyBorder="1" applyAlignment="1" applyProtection="1">
      <alignment horizontal="center" vertical="center" wrapText="1"/>
      <protection hidden="1"/>
    </xf>
    <xf numFmtId="0" fontId="30" fillId="0" borderId="93" xfId="31" applyFont="1" applyBorder="1" applyAlignment="1" applyProtection="1">
      <alignment horizontal="center" vertical="center" wrapText="1"/>
      <protection hidden="1"/>
    </xf>
    <xf numFmtId="0" fontId="30" fillId="0" borderId="94" xfId="31" applyFont="1" applyBorder="1" applyAlignment="1" applyProtection="1">
      <alignment horizontal="center" vertical="center" wrapText="1"/>
      <protection hidden="1"/>
    </xf>
    <xf numFmtId="0" fontId="33" fillId="0" borderId="95" xfId="31" applyFont="1" applyBorder="1" applyAlignment="1" applyProtection="1">
      <alignment horizontal="center" vertical="center" wrapText="1"/>
      <protection hidden="1"/>
    </xf>
    <xf numFmtId="0" fontId="24" fillId="27" borderId="82" xfId="31" applyFont="1" applyFill="1" applyBorder="1" applyAlignment="1" applyProtection="1">
      <alignment horizontal="center" vertical="center" wrapText="1"/>
      <protection locked="0"/>
    </xf>
    <xf numFmtId="0" fontId="24" fillId="27" borderId="30" xfId="31" applyFont="1" applyFill="1" applyBorder="1" applyAlignment="1" applyProtection="1">
      <alignment horizontal="center" vertical="center" wrapText="1"/>
      <protection locked="0"/>
    </xf>
    <xf numFmtId="0" fontId="33" fillId="27" borderId="34" xfId="31" applyFont="1" applyFill="1" applyBorder="1" applyAlignment="1" applyProtection="1">
      <alignment horizontal="center" vertical="center" wrapText="1"/>
      <protection locked="0"/>
    </xf>
    <xf numFmtId="0" fontId="24" fillId="0" borderId="82" xfId="31" applyFont="1" applyBorder="1" applyAlignment="1" applyProtection="1">
      <alignment horizontal="center" vertical="top" wrapText="1"/>
      <protection locked="0"/>
    </xf>
    <xf numFmtId="0" fontId="24" fillId="0" borderId="30" xfId="31" applyFont="1" applyBorder="1" applyAlignment="1" applyProtection="1">
      <alignment horizontal="center" vertical="top" wrapText="1"/>
      <protection locked="0"/>
    </xf>
    <xf numFmtId="0" fontId="24" fillId="19" borderId="81" xfId="31" applyFont="1" applyFill="1" applyBorder="1" applyAlignment="1" applyProtection="1">
      <alignment horizontal="center" vertical="top" wrapText="1"/>
      <protection locked="0"/>
    </xf>
    <xf numFmtId="0" fontId="24" fillId="19" borderId="91" xfId="31" applyFont="1" applyFill="1" applyBorder="1" applyAlignment="1" applyProtection="1">
      <alignment horizontal="center" vertical="top" wrapText="1"/>
      <protection locked="0"/>
    </xf>
    <xf numFmtId="0" fontId="24" fillId="19" borderId="92" xfId="31" applyFont="1" applyFill="1" applyBorder="1" applyAlignment="1" applyProtection="1">
      <alignment horizontal="center" vertical="top" wrapText="1"/>
      <protection locked="0"/>
    </xf>
    <xf numFmtId="0" fontId="24" fillId="19" borderId="89" xfId="31" applyFont="1" applyFill="1" applyBorder="1" applyAlignment="1" applyProtection="1">
      <alignment horizontal="center" vertical="top" wrapText="1"/>
      <protection locked="0"/>
    </xf>
    <xf numFmtId="0" fontId="24" fillId="0" borderId="59" xfId="31" applyFont="1" applyBorder="1" applyAlignment="1" applyProtection="1">
      <alignment horizontal="center" vertical="center" wrapText="1"/>
      <protection hidden="1"/>
    </xf>
    <xf numFmtId="0" fontId="24" fillId="0" borderId="90" xfId="31" applyFont="1" applyBorder="1" applyAlignment="1" applyProtection="1">
      <alignment horizontal="center" vertical="center" wrapText="1"/>
      <protection hidden="1"/>
    </xf>
    <xf numFmtId="0" fontId="30" fillId="25" borderId="96" xfId="31" applyFont="1" applyFill="1" applyBorder="1" applyAlignment="1" applyProtection="1">
      <alignment horizontal="center" vertical="center"/>
      <protection hidden="1"/>
    </xf>
    <xf numFmtId="0" fontId="30" fillId="25" borderId="97" xfId="31" applyFont="1" applyFill="1" applyBorder="1" applyAlignment="1" applyProtection="1">
      <alignment horizontal="center" vertical="center"/>
      <protection hidden="1"/>
    </xf>
    <xf numFmtId="0" fontId="30" fillId="25" borderId="98" xfId="31" applyFont="1" applyFill="1" applyBorder="1" applyAlignment="1" applyProtection="1">
      <alignment horizontal="center" vertical="center"/>
      <protection hidden="1"/>
    </xf>
    <xf numFmtId="0" fontId="30" fillId="28" borderId="81" xfId="31" applyFont="1" applyFill="1" applyBorder="1" applyAlignment="1" applyProtection="1">
      <alignment horizontal="center" vertical="center"/>
      <protection hidden="1"/>
    </xf>
    <xf numFmtId="0" fontId="30" fillId="28" borderId="27" xfId="31" applyFont="1" applyFill="1" applyBorder="1" applyAlignment="1" applyProtection="1">
      <alignment horizontal="center" vertical="center"/>
      <protection hidden="1"/>
    </xf>
    <xf numFmtId="0" fontId="30" fillId="28" borderId="101" xfId="31" applyFont="1" applyFill="1" applyBorder="1" applyAlignment="1" applyProtection="1">
      <alignment horizontal="center" vertical="center"/>
      <protection hidden="1"/>
    </xf>
    <xf numFmtId="0" fontId="24" fillId="26" borderId="49" xfId="31" applyFont="1" applyFill="1" applyBorder="1" applyAlignment="1" applyProtection="1">
      <alignment horizontal="center" vertical="center" wrapText="1"/>
      <protection hidden="1"/>
    </xf>
    <xf numFmtId="0" fontId="24" fillId="26" borderId="89" xfId="31" applyFont="1" applyFill="1" applyBorder="1" applyAlignment="1" applyProtection="1">
      <alignment horizontal="center" vertical="center" wrapText="1"/>
      <protection hidden="1"/>
    </xf>
    <xf numFmtId="0" fontId="24" fillId="26" borderId="90" xfId="31" applyFont="1" applyFill="1" applyBorder="1" applyAlignment="1" applyProtection="1">
      <alignment horizontal="center" vertical="center" wrapText="1"/>
      <protection hidden="1"/>
    </xf>
    <xf numFmtId="0" fontId="24" fillId="26" borderId="59" xfId="31" applyFont="1" applyFill="1" applyBorder="1" applyAlignment="1" applyProtection="1">
      <alignment horizontal="center" vertical="center" wrapText="1"/>
      <protection hidden="1"/>
    </xf>
    <xf numFmtId="0" fontId="24" fillId="0" borderId="64" xfId="31" applyFont="1" applyBorder="1" applyAlignment="1" applyProtection="1">
      <alignment horizontal="center" vertical="center" wrapText="1"/>
      <protection hidden="1"/>
    </xf>
    <xf numFmtId="0" fontId="24" fillId="0" borderId="78" xfId="31" applyFont="1" applyBorder="1" applyAlignment="1" applyProtection="1">
      <alignment horizontal="center" vertical="center" wrapText="1"/>
      <protection hidden="1"/>
    </xf>
    <xf numFmtId="0" fontId="24" fillId="26" borderId="64" xfId="31" applyFont="1" applyFill="1" applyBorder="1" applyAlignment="1" applyProtection="1">
      <alignment horizontal="center" vertical="center" wrapText="1"/>
      <protection hidden="1"/>
    </xf>
    <xf numFmtId="0" fontId="32" fillId="29" borderId="102" xfId="32" applyFont="1" applyFill="1" applyBorder="1" applyAlignment="1" applyProtection="1">
      <alignment horizontal="center" vertical="center" wrapText="1"/>
      <protection locked="0"/>
    </xf>
    <xf numFmtId="0" fontId="32" fillId="29" borderId="103" xfId="32" applyFont="1" applyFill="1" applyBorder="1" applyAlignment="1" applyProtection="1">
      <alignment horizontal="center" vertical="center"/>
      <protection locked="0"/>
    </xf>
    <xf numFmtId="0" fontId="32" fillId="29" borderId="104" xfId="32" applyFont="1" applyFill="1" applyBorder="1" applyAlignment="1" applyProtection="1">
      <alignment horizontal="center" vertical="center"/>
      <protection locked="0"/>
    </xf>
    <xf numFmtId="0" fontId="36" fillId="0" borderId="53" xfId="32" applyFont="1" applyBorder="1" applyAlignment="1" applyProtection="1">
      <alignment horizontal="center" vertical="center"/>
      <protection hidden="1"/>
    </xf>
    <xf numFmtId="0" fontId="36" fillId="0" borderId="105" xfId="32" applyFont="1" applyBorder="1" applyAlignment="1" applyProtection="1">
      <alignment horizontal="center" vertical="center"/>
      <protection hidden="1"/>
    </xf>
    <xf numFmtId="0" fontId="36" fillId="0" borderId="106" xfId="32" applyFont="1" applyBorder="1" applyAlignment="1" applyProtection="1">
      <alignment horizontal="center" vertical="center"/>
      <protection hidden="1"/>
    </xf>
    <xf numFmtId="0" fontId="36" fillId="0" borderId="22" xfId="32" applyFont="1" applyBorder="1" applyAlignment="1" applyProtection="1">
      <alignment horizontal="center" vertical="center"/>
      <protection hidden="1"/>
    </xf>
    <xf numFmtId="0" fontId="36" fillId="0" borderId="107" xfId="32" applyFont="1" applyBorder="1" applyAlignment="1" applyProtection="1">
      <alignment horizontal="center" vertical="center"/>
      <protection hidden="1"/>
    </xf>
    <xf numFmtId="0" fontId="36" fillId="0" borderId="18" xfId="32" applyFont="1" applyBorder="1" applyAlignment="1" applyProtection="1">
      <alignment horizontal="center" vertical="center"/>
      <protection hidden="1"/>
    </xf>
    <xf numFmtId="0" fontId="36" fillId="0" borderId="108" xfId="32" applyFont="1" applyBorder="1" applyAlignment="1" applyProtection="1">
      <alignment horizontal="center" vertical="center"/>
      <protection hidden="1"/>
    </xf>
    <xf numFmtId="0" fontId="36" fillId="0" borderId="109" xfId="32" applyFont="1" applyBorder="1" applyAlignment="1" applyProtection="1">
      <alignment horizontal="center" vertical="center"/>
      <protection hidden="1"/>
    </xf>
    <xf numFmtId="0" fontId="36" fillId="28" borderId="110" xfId="32" applyFont="1" applyFill="1" applyBorder="1" applyAlignment="1" applyProtection="1">
      <alignment horizontal="center" vertical="center"/>
      <protection hidden="1"/>
    </xf>
    <xf numFmtId="0" fontId="36" fillId="28" borderId="111" xfId="32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0" fillId="30" borderId="13" xfId="0" applyNumberFormat="1" applyFill="1" applyBorder="1" applyAlignment="1">
      <alignment horizontal="center" vertical="center"/>
    </xf>
    <xf numFmtId="165" fontId="0" fillId="4" borderId="13" xfId="0" applyNumberForma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5" fontId="0" fillId="4" borderId="13" xfId="0" applyNumberForma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21" fillId="20" borderId="13" xfId="0" applyFont="1" applyFill="1" applyBorder="1" applyAlignment="1">
      <alignment horizontal="center" vertical="center"/>
    </xf>
    <xf numFmtId="0" fontId="0" fillId="20" borderId="56" xfId="0" applyFill="1" applyBorder="1" applyAlignment="1">
      <alignment horizontal="center" vertical="center"/>
    </xf>
    <xf numFmtId="0" fontId="0" fillId="20" borderId="25" xfId="0" applyFill="1" applyBorder="1" applyAlignment="1">
      <alignment horizontal="center" vertical="center"/>
    </xf>
    <xf numFmtId="0" fontId="0" fillId="20" borderId="26" xfId="0" applyFill="1" applyBorder="1" applyAlignment="1">
      <alignment horizontal="center" vertical="center"/>
    </xf>
    <xf numFmtId="0" fontId="0" fillId="20" borderId="23" xfId="0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0" borderId="24" xfId="0" applyFill="1" applyBorder="1" applyAlignment="1">
      <alignment horizontal="center" vertical="center"/>
    </xf>
    <xf numFmtId="0" fontId="3" fillId="20" borderId="16" xfId="0" applyFont="1" applyFill="1" applyBorder="1" applyAlignment="1">
      <alignment horizontal="center" vertical="center"/>
    </xf>
    <xf numFmtId="0" fontId="3" fillId="20" borderId="32" xfId="0" applyFont="1" applyFill="1" applyBorder="1" applyAlignment="1">
      <alignment horizontal="center" vertical="center"/>
    </xf>
    <xf numFmtId="0" fontId="21" fillId="20" borderId="16" xfId="0" applyFont="1" applyFill="1" applyBorder="1" applyAlignment="1">
      <alignment horizontal="center" vertical="center" wrapText="1"/>
    </xf>
    <xf numFmtId="0" fontId="21" fillId="20" borderId="32" xfId="0" applyFont="1" applyFill="1" applyBorder="1" applyAlignment="1">
      <alignment horizontal="center" vertical="center"/>
    </xf>
    <xf numFmtId="0" fontId="21" fillId="20" borderId="56" xfId="0" applyFont="1" applyFill="1" applyBorder="1" applyAlignment="1">
      <alignment horizontal="center" vertical="center"/>
    </xf>
    <xf numFmtId="0" fontId="21" fillId="20" borderId="26" xfId="0" applyFont="1" applyFill="1" applyBorder="1" applyAlignment="1">
      <alignment horizontal="center" vertical="center"/>
    </xf>
    <xf numFmtId="0" fontId="21" fillId="20" borderId="23" xfId="0" applyFont="1" applyFill="1" applyBorder="1" applyAlignment="1">
      <alignment horizontal="center" vertical="center"/>
    </xf>
    <xf numFmtId="0" fontId="21" fillId="20" borderId="24" xfId="0" applyFont="1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rmal 2" xfId="31" xr:uid="{7140CD24-C7A4-4E0D-8C45-8510EB708953}"/>
    <cellStyle name="Normal 3" xfId="32" xr:uid="{5981708D-0949-43A2-B6FF-9AB9E1796321}"/>
    <cellStyle name="Note" xfId="33" builtinId="10" customBuiltin="1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colors>
    <mruColors>
      <color rgb="FF004080"/>
      <color rgb="FFDC2626"/>
      <color rgb="FFEDEDED"/>
      <color rgb="FFC9C9C9"/>
      <color rgb="FF009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268992</xdr:colOff>
      <xdr:row>0</xdr:row>
      <xdr:rowOff>211666</xdr:rowOff>
    </xdr:from>
    <xdr:to>
      <xdr:col>1</xdr:col>
      <xdr:colOff>1515541</xdr:colOff>
      <xdr:row>2</xdr:row>
      <xdr:rowOff>118532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C1A9F0-D198-4130-9C6D-BFC75CEF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992" y="211666"/>
          <a:ext cx="2431882" cy="668866"/>
        </a:xfrm>
        <a:prstGeom prst="rect">
          <a:avLst/>
        </a:prstGeom>
      </xdr:spPr>
    </xdr:pic>
    <xdr:clientData/>
  </xdr:twoCellAnchor>
  <xdr:twoCellAnchor editAs="oneCell">
    <xdr:from>
      <xdr:col>6</xdr:col>
      <xdr:colOff>113779</xdr:colOff>
      <xdr:row>0</xdr:row>
      <xdr:rowOff>252305</xdr:rowOff>
    </xdr:from>
    <xdr:to>
      <xdr:col>6</xdr:col>
      <xdr:colOff>2314929</xdr:colOff>
      <xdr:row>2</xdr:row>
      <xdr:rowOff>152398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685B26-B2A5-4998-AB08-D1032811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246" y="252305"/>
          <a:ext cx="2201150" cy="662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53340</xdr:rowOff>
    </xdr:from>
    <xdr:to>
      <xdr:col>9</xdr:col>
      <xdr:colOff>650691</xdr:colOff>
      <xdr:row>35</xdr:row>
      <xdr:rowOff>122797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0DAA82-34DA-6AA2-0BAE-3F5323F1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6220"/>
          <a:ext cx="7783011" cy="6287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575-83D1-4595-B70C-83A8E5637A19}">
  <sheetPr>
    <pageSetUpPr fitToPage="1"/>
  </sheetPr>
  <dimension ref="A1:G162"/>
  <sheetViews>
    <sheetView tabSelected="1" zoomScale="90" zoomScaleNormal="90" workbookViewId="0">
      <selection activeCell="J3" sqref="J3"/>
    </sheetView>
  </sheetViews>
  <sheetFormatPr baseColWidth="10" defaultRowHeight="14.4" x14ac:dyDescent="0.3"/>
  <cols>
    <col min="1" max="1" width="17.33203125" customWidth="1"/>
    <col min="2" max="2" width="31.44140625" customWidth="1"/>
    <col min="3" max="3" width="11.88671875" bestFit="1" customWidth="1"/>
    <col min="4" max="4" width="30.6640625" customWidth="1"/>
    <col min="5" max="5" width="21.5546875" customWidth="1"/>
    <col min="6" max="6" width="16.88671875" customWidth="1"/>
    <col min="7" max="7" width="35.6640625" customWidth="1"/>
    <col min="255" max="255" width="17.33203125" customWidth="1"/>
    <col min="256" max="256" width="27.33203125" bestFit="1" customWidth="1"/>
    <col min="257" max="257" width="11.88671875" bestFit="1" customWidth="1"/>
    <col min="258" max="258" width="19.109375" bestFit="1" customWidth="1"/>
    <col min="259" max="259" width="17.33203125" bestFit="1" customWidth="1"/>
    <col min="260" max="260" width="10.6640625" customWidth="1"/>
    <col min="261" max="262" width="15.6640625" customWidth="1"/>
    <col min="263" max="263" width="35.6640625" customWidth="1"/>
    <col min="511" max="511" width="17.33203125" customWidth="1"/>
    <col min="512" max="512" width="27.33203125" bestFit="1" customWidth="1"/>
    <col min="513" max="513" width="11.88671875" bestFit="1" customWidth="1"/>
    <col min="514" max="514" width="19.109375" bestFit="1" customWidth="1"/>
    <col min="515" max="515" width="17.33203125" bestFit="1" customWidth="1"/>
    <col min="516" max="516" width="10.6640625" customWidth="1"/>
    <col min="517" max="518" width="15.6640625" customWidth="1"/>
    <col min="519" max="519" width="35.6640625" customWidth="1"/>
    <col min="767" max="767" width="17.33203125" customWidth="1"/>
    <col min="768" max="768" width="27.33203125" bestFit="1" customWidth="1"/>
    <col min="769" max="769" width="11.88671875" bestFit="1" customWidth="1"/>
    <col min="770" max="770" width="19.109375" bestFit="1" customWidth="1"/>
    <col min="771" max="771" width="17.33203125" bestFit="1" customWidth="1"/>
    <col min="772" max="772" width="10.6640625" customWidth="1"/>
    <col min="773" max="774" width="15.6640625" customWidth="1"/>
    <col min="775" max="775" width="35.6640625" customWidth="1"/>
    <col min="1023" max="1023" width="17.33203125" customWidth="1"/>
    <col min="1024" max="1024" width="27.33203125" bestFit="1" customWidth="1"/>
    <col min="1025" max="1025" width="11.88671875" bestFit="1" customWidth="1"/>
    <col min="1026" max="1026" width="19.109375" bestFit="1" customWidth="1"/>
    <col min="1027" max="1027" width="17.33203125" bestFit="1" customWidth="1"/>
    <col min="1028" max="1028" width="10.6640625" customWidth="1"/>
    <col min="1029" max="1030" width="15.6640625" customWidth="1"/>
    <col min="1031" max="1031" width="35.6640625" customWidth="1"/>
    <col min="1279" max="1279" width="17.33203125" customWidth="1"/>
    <col min="1280" max="1280" width="27.33203125" bestFit="1" customWidth="1"/>
    <col min="1281" max="1281" width="11.88671875" bestFit="1" customWidth="1"/>
    <col min="1282" max="1282" width="19.109375" bestFit="1" customWidth="1"/>
    <col min="1283" max="1283" width="17.33203125" bestFit="1" customWidth="1"/>
    <col min="1284" max="1284" width="10.6640625" customWidth="1"/>
    <col min="1285" max="1286" width="15.6640625" customWidth="1"/>
    <col min="1287" max="1287" width="35.6640625" customWidth="1"/>
    <col min="1535" max="1535" width="17.33203125" customWidth="1"/>
    <col min="1536" max="1536" width="27.33203125" bestFit="1" customWidth="1"/>
    <col min="1537" max="1537" width="11.88671875" bestFit="1" customWidth="1"/>
    <col min="1538" max="1538" width="19.109375" bestFit="1" customWidth="1"/>
    <col min="1539" max="1539" width="17.33203125" bestFit="1" customWidth="1"/>
    <col min="1540" max="1540" width="10.6640625" customWidth="1"/>
    <col min="1541" max="1542" width="15.6640625" customWidth="1"/>
    <col min="1543" max="1543" width="35.6640625" customWidth="1"/>
    <col min="1791" max="1791" width="17.33203125" customWidth="1"/>
    <col min="1792" max="1792" width="27.33203125" bestFit="1" customWidth="1"/>
    <col min="1793" max="1793" width="11.88671875" bestFit="1" customWidth="1"/>
    <col min="1794" max="1794" width="19.109375" bestFit="1" customWidth="1"/>
    <col min="1795" max="1795" width="17.33203125" bestFit="1" customWidth="1"/>
    <col min="1796" max="1796" width="10.6640625" customWidth="1"/>
    <col min="1797" max="1798" width="15.6640625" customWidth="1"/>
    <col min="1799" max="1799" width="35.6640625" customWidth="1"/>
    <col min="2047" max="2047" width="17.33203125" customWidth="1"/>
    <col min="2048" max="2048" width="27.33203125" bestFit="1" customWidth="1"/>
    <col min="2049" max="2049" width="11.88671875" bestFit="1" customWidth="1"/>
    <col min="2050" max="2050" width="19.109375" bestFit="1" customWidth="1"/>
    <col min="2051" max="2051" width="17.33203125" bestFit="1" customWidth="1"/>
    <col min="2052" max="2052" width="10.6640625" customWidth="1"/>
    <col min="2053" max="2054" width="15.6640625" customWidth="1"/>
    <col min="2055" max="2055" width="35.6640625" customWidth="1"/>
    <col min="2303" max="2303" width="17.33203125" customWidth="1"/>
    <col min="2304" max="2304" width="27.33203125" bestFit="1" customWidth="1"/>
    <col min="2305" max="2305" width="11.88671875" bestFit="1" customWidth="1"/>
    <col min="2306" max="2306" width="19.109375" bestFit="1" customWidth="1"/>
    <col min="2307" max="2307" width="17.33203125" bestFit="1" customWidth="1"/>
    <col min="2308" max="2308" width="10.6640625" customWidth="1"/>
    <col min="2309" max="2310" width="15.6640625" customWidth="1"/>
    <col min="2311" max="2311" width="35.6640625" customWidth="1"/>
    <col min="2559" max="2559" width="17.33203125" customWidth="1"/>
    <col min="2560" max="2560" width="27.33203125" bestFit="1" customWidth="1"/>
    <col min="2561" max="2561" width="11.88671875" bestFit="1" customWidth="1"/>
    <col min="2562" max="2562" width="19.109375" bestFit="1" customWidth="1"/>
    <col min="2563" max="2563" width="17.33203125" bestFit="1" customWidth="1"/>
    <col min="2564" max="2564" width="10.6640625" customWidth="1"/>
    <col min="2565" max="2566" width="15.6640625" customWidth="1"/>
    <col min="2567" max="2567" width="35.6640625" customWidth="1"/>
    <col min="2815" max="2815" width="17.33203125" customWidth="1"/>
    <col min="2816" max="2816" width="27.33203125" bestFit="1" customWidth="1"/>
    <col min="2817" max="2817" width="11.88671875" bestFit="1" customWidth="1"/>
    <col min="2818" max="2818" width="19.109375" bestFit="1" customWidth="1"/>
    <col min="2819" max="2819" width="17.33203125" bestFit="1" customWidth="1"/>
    <col min="2820" max="2820" width="10.6640625" customWidth="1"/>
    <col min="2821" max="2822" width="15.6640625" customWidth="1"/>
    <col min="2823" max="2823" width="35.6640625" customWidth="1"/>
    <col min="3071" max="3071" width="17.33203125" customWidth="1"/>
    <col min="3072" max="3072" width="27.33203125" bestFit="1" customWidth="1"/>
    <col min="3073" max="3073" width="11.88671875" bestFit="1" customWidth="1"/>
    <col min="3074" max="3074" width="19.109375" bestFit="1" customWidth="1"/>
    <col min="3075" max="3075" width="17.33203125" bestFit="1" customWidth="1"/>
    <col min="3076" max="3076" width="10.6640625" customWidth="1"/>
    <col min="3077" max="3078" width="15.6640625" customWidth="1"/>
    <col min="3079" max="3079" width="35.6640625" customWidth="1"/>
    <col min="3327" max="3327" width="17.33203125" customWidth="1"/>
    <col min="3328" max="3328" width="27.33203125" bestFit="1" customWidth="1"/>
    <col min="3329" max="3329" width="11.88671875" bestFit="1" customWidth="1"/>
    <col min="3330" max="3330" width="19.109375" bestFit="1" customWidth="1"/>
    <col min="3331" max="3331" width="17.33203125" bestFit="1" customWidth="1"/>
    <col min="3332" max="3332" width="10.6640625" customWidth="1"/>
    <col min="3333" max="3334" width="15.6640625" customWidth="1"/>
    <col min="3335" max="3335" width="35.6640625" customWidth="1"/>
    <col min="3583" max="3583" width="17.33203125" customWidth="1"/>
    <col min="3584" max="3584" width="27.33203125" bestFit="1" customWidth="1"/>
    <col min="3585" max="3585" width="11.88671875" bestFit="1" customWidth="1"/>
    <col min="3586" max="3586" width="19.109375" bestFit="1" customWidth="1"/>
    <col min="3587" max="3587" width="17.33203125" bestFit="1" customWidth="1"/>
    <col min="3588" max="3588" width="10.6640625" customWidth="1"/>
    <col min="3589" max="3590" width="15.6640625" customWidth="1"/>
    <col min="3591" max="3591" width="35.6640625" customWidth="1"/>
    <col min="3839" max="3839" width="17.33203125" customWidth="1"/>
    <col min="3840" max="3840" width="27.33203125" bestFit="1" customWidth="1"/>
    <col min="3841" max="3841" width="11.88671875" bestFit="1" customWidth="1"/>
    <col min="3842" max="3842" width="19.109375" bestFit="1" customWidth="1"/>
    <col min="3843" max="3843" width="17.33203125" bestFit="1" customWidth="1"/>
    <col min="3844" max="3844" width="10.6640625" customWidth="1"/>
    <col min="3845" max="3846" width="15.6640625" customWidth="1"/>
    <col min="3847" max="3847" width="35.6640625" customWidth="1"/>
    <col min="4095" max="4095" width="17.33203125" customWidth="1"/>
    <col min="4096" max="4096" width="27.33203125" bestFit="1" customWidth="1"/>
    <col min="4097" max="4097" width="11.88671875" bestFit="1" customWidth="1"/>
    <col min="4098" max="4098" width="19.109375" bestFit="1" customWidth="1"/>
    <col min="4099" max="4099" width="17.33203125" bestFit="1" customWidth="1"/>
    <col min="4100" max="4100" width="10.6640625" customWidth="1"/>
    <col min="4101" max="4102" width="15.6640625" customWidth="1"/>
    <col min="4103" max="4103" width="35.6640625" customWidth="1"/>
    <col min="4351" max="4351" width="17.33203125" customWidth="1"/>
    <col min="4352" max="4352" width="27.33203125" bestFit="1" customWidth="1"/>
    <col min="4353" max="4353" width="11.88671875" bestFit="1" customWidth="1"/>
    <col min="4354" max="4354" width="19.109375" bestFit="1" customWidth="1"/>
    <col min="4355" max="4355" width="17.33203125" bestFit="1" customWidth="1"/>
    <col min="4356" max="4356" width="10.6640625" customWidth="1"/>
    <col min="4357" max="4358" width="15.6640625" customWidth="1"/>
    <col min="4359" max="4359" width="35.6640625" customWidth="1"/>
    <col min="4607" max="4607" width="17.33203125" customWidth="1"/>
    <col min="4608" max="4608" width="27.33203125" bestFit="1" customWidth="1"/>
    <col min="4609" max="4609" width="11.88671875" bestFit="1" customWidth="1"/>
    <col min="4610" max="4610" width="19.109375" bestFit="1" customWidth="1"/>
    <col min="4611" max="4611" width="17.33203125" bestFit="1" customWidth="1"/>
    <col min="4612" max="4612" width="10.6640625" customWidth="1"/>
    <col min="4613" max="4614" width="15.6640625" customWidth="1"/>
    <col min="4615" max="4615" width="35.6640625" customWidth="1"/>
    <col min="4863" max="4863" width="17.33203125" customWidth="1"/>
    <col min="4864" max="4864" width="27.33203125" bestFit="1" customWidth="1"/>
    <col min="4865" max="4865" width="11.88671875" bestFit="1" customWidth="1"/>
    <col min="4866" max="4866" width="19.109375" bestFit="1" customWidth="1"/>
    <col min="4867" max="4867" width="17.33203125" bestFit="1" customWidth="1"/>
    <col min="4868" max="4868" width="10.6640625" customWidth="1"/>
    <col min="4869" max="4870" width="15.6640625" customWidth="1"/>
    <col min="4871" max="4871" width="35.6640625" customWidth="1"/>
    <col min="5119" max="5119" width="17.33203125" customWidth="1"/>
    <col min="5120" max="5120" width="27.33203125" bestFit="1" customWidth="1"/>
    <col min="5121" max="5121" width="11.88671875" bestFit="1" customWidth="1"/>
    <col min="5122" max="5122" width="19.109375" bestFit="1" customWidth="1"/>
    <col min="5123" max="5123" width="17.33203125" bestFit="1" customWidth="1"/>
    <col min="5124" max="5124" width="10.6640625" customWidth="1"/>
    <col min="5125" max="5126" width="15.6640625" customWidth="1"/>
    <col min="5127" max="5127" width="35.6640625" customWidth="1"/>
    <col min="5375" max="5375" width="17.33203125" customWidth="1"/>
    <col min="5376" max="5376" width="27.33203125" bestFit="1" customWidth="1"/>
    <col min="5377" max="5377" width="11.88671875" bestFit="1" customWidth="1"/>
    <col min="5378" max="5378" width="19.109375" bestFit="1" customWidth="1"/>
    <col min="5379" max="5379" width="17.33203125" bestFit="1" customWidth="1"/>
    <col min="5380" max="5380" width="10.6640625" customWidth="1"/>
    <col min="5381" max="5382" width="15.6640625" customWidth="1"/>
    <col min="5383" max="5383" width="35.6640625" customWidth="1"/>
    <col min="5631" max="5631" width="17.33203125" customWidth="1"/>
    <col min="5632" max="5632" width="27.33203125" bestFit="1" customWidth="1"/>
    <col min="5633" max="5633" width="11.88671875" bestFit="1" customWidth="1"/>
    <col min="5634" max="5634" width="19.109375" bestFit="1" customWidth="1"/>
    <col min="5635" max="5635" width="17.33203125" bestFit="1" customWidth="1"/>
    <col min="5636" max="5636" width="10.6640625" customWidth="1"/>
    <col min="5637" max="5638" width="15.6640625" customWidth="1"/>
    <col min="5639" max="5639" width="35.6640625" customWidth="1"/>
    <col min="5887" max="5887" width="17.33203125" customWidth="1"/>
    <col min="5888" max="5888" width="27.33203125" bestFit="1" customWidth="1"/>
    <col min="5889" max="5889" width="11.88671875" bestFit="1" customWidth="1"/>
    <col min="5890" max="5890" width="19.109375" bestFit="1" customWidth="1"/>
    <col min="5891" max="5891" width="17.33203125" bestFit="1" customWidth="1"/>
    <col min="5892" max="5892" width="10.6640625" customWidth="1"/>
    <col min="5893" max="5894" width="15.6640625" customWidth="1"/>
    <col min="5895" max="5895" width="35.6640625" customWidth="1"/>
    <col min="6143" max="6143" width="17.33203125" customWidth="1"/>
    <col min="6144" max="6144" width="27.33203125" bestFit="1" customWidth="1"/>
    <col min="6145" max="6145" width="11.88671875" bestFit="1" customWidth="1"/>
    <col min="6146" max="6146" width="19.109375" bestFit="1" customWidth="1"/>
    <col min="6147" max="6147" width="17.33203125" bestFit="1" customWidth="1"/>
    <col min="6148" max="6148" width="10.6640625" customWidth="1"/>
    <col min="6149" max="6150" width="15.6640625" customWidth="1"/>
    <col min="6151" max="6151" width="35.6640625" customWidth="1"/>
    <col min="6399" max="6399" width="17.33203125" customWidth="1"/>
    <col min="6400" max="6400" width="27.33203125" bestFit="1" customWidth="1"/>
    <col min="6401" max="6401" width="11.88671875" bestFit="1" customWidth="1"/>
    <col min="6402" max="6402" width="19.109375" bestFit="1" customWidth="1"/>
    <col min="6403" max="6403" width="17.33203125" bestFit="1" customWidth="1"/>
    <col min="6404" max="6404" width="10.6640625" customWidth="1"/>
    <col min="6405" max="6406" width="15.6640625" customWidth="1"/>
    <col min="6407" max="6407" width="35.6640625" customWidth="1"/>
    <col min="6655" max="6655" width="17.33203125" customWidth="1"/>
    <col min="6656" max="6656" width="27.33203125" bestFit="1" customWidth="1"/>
    <col min="6657" max="6657" width="11.88671875" bestFit="1" customWidth="1"/>
    <col min="6658" max="6658" width="19.109375" bestFit="1" customWidth="1"/>
    <col min="6659" max="6659" width="17.33203125" bestFit="1" customWidth="1"/>
    <col min="6660" max="6660" width="10.6640625" customWidth="1"/>
    <col min="6661" max="6662" width="15.6640625" customWidth="1"/>
    <col min="6663" max="6663" width="35.6640625" customWidth="1"/>
    <col min="6911" max="6911" width="17.33203125" customWidth="1"/>
    <col min="6912" max="6912" width="27.33203125" bestFit="1" customWidth="1"/>
    <col min="6913" max="6913" width="11.88671875" bestFit="1" customWidth="1"/>
    <col min="6914" max="6914" width="19.109375" bestFit="1" customWidth="1"/>
    <col min="6915" max="6915" width="17.33203125" bestFit="1" customWidth="1"/>
    <col min="6916" max="6916" width="10.6640625" customWidth="1"/>
    <col min="6917" max="6918" width="15.6640625" customWidth="1"/>
    <col min="6919" max="6919" width="35.6640625" customWidth="1"/>
    <col min="7167" max="7167" width="17.33203125" customWidth="1"/>
    <col min="7168" max="7168" width="27.33203125" bestFit="1" customWidth="1"/>
    <col min="7169" max="7169" width="11.88671875" bestFit="1" customWidth="1"/>
    <col min="7170" max="7170" width="19.109375" bestFit="1" customWidth="1"/>
    <col min="7171" max="7171" width="17.33203125" bestFit="1" customWidth="1"/>
    <col min="7172" max="7172" width="10.6640625" customWidth="1"/>
    <col min="7173" max="7174" width="15.6640625" customWidth="1"/>
    <col min="7175" max="7175" width="35.6640625" customWidth="1"/>
    <col min="7423" max="7423" width="17.33203125" customWidth="1"/>
    <col min="7424" max="7424" width="27.33203125" bestFit="1" customWidth="1"/>
    <col min="7425" max="7425" width="11.88671875" bestFit="1" customWidth="1"/>
    <col min="7426" max="7426" width="19.109375" bestFit="1" customWidth="1"/>
    <col min="7427" max="7427" width="17.33203125" bestFit="1" customWidth="1"/>
    <col min="7428" max="7428" width="10.6640625" customWidth="1"/>
    <col min="7429" max="7430" width="15.6640625" customWidth="1"/>
    <col min="7431" max="7431" width="35.6640625" customWidth="1"/>
    <col min="7679" max="7679" width="17.33203125" customWidth="1"/>
    <col min="7680" max="7680" width="27.33203125" bestFit="1" customWidth="1"/>
    <col min="7681" max="7681" width="11.88671875" bestFit="1" customWidth="1"/>
    <col min="7682" max="7682" width="19.109375" bestFit="1" customWidth="1"/>
    <col min="7683" max="7683" width="17.33203125" bestFit="1" customWidth="1"/>
    <col min="7684" max="7684" width="10.6640625" customWidth="1"/>
    <col min="7685" max="7686" width="15.6640625" customWidth="1"/>
    <col min="7687" max="7687" width="35.6640625" customWidth="1"/>
    <col min="7935" max="7935" width="17.33203125" customWidth="1"/>
    <col min="7936" max="7936" width="27.33203125" bestFit="1" customWidth="1"/>
    <col min="7937" max="7937" width="11.88671875" bestFit="1" customWidth="1"/>
    <col min="7938" max="7938" width="19.109375" bestFit="1" customWidth="1"/>
    <col min="7939" max="7939" width="17.33203125" bestFit="1" customWidth="1"/>
    <col min="7940" max="7940" width="10.6640625" customWidth="1"/>
    <col min="7941" max="7942" width="15.6640625" customWidth="1"/>
    <col min="7943" max="7943" width="35.6640625" customWidth="1"/>
    <col min="8191" max="8191" width="17.33203125" customWidth="1"/>
    <col min="8192" max="8192" width="27.33203125" bestFit="1" customWidth="1"/>
    <col min="8193" max="8193" width="11.88671875" bestFit="1" customWidth="1"/>
    <col min="8194" max="8194" width="19.109375" bestFit="1" customWidth="1"/>
    <col min="8195" max="8195" width="17.33203125" bestFit="1" customWidth="1"/>
    <col min="8196" max="8196" width="10.6640625" customWidth="1"/>
    <col min="8197" max="8198" width="15.6640625" customWidth="1"/>
    <col min="8199" max="8199" width="35.6640625" customWidth="1"/>
    <col min="8447" max="8447" width="17.33203125" customWidth="1"/>
    <col min="8448" max="8448" width="27.33203125" bestFit="1" customWidth="1"/>
    <col min="8449" max="8449" width="11.88671875" bestFit="1" customWidth="1"/>
    <col min="8450" max="8450" width="19.109375" bestFit="1" customWidth="1"/>
    <col min="8451" max="8451" width="17.33203125" bestFit="1" customWidth="1"/>
    <col min="8452" max="8452" width="10.6640625" customWidth="1"/>
    <col min="8453" max="8454" width="15.6640625" customWidth="1"/>
    <col min="8455" max="8455" width="35.6640625" customWidth="1"/>
    <col min="8703" max="8703" width="17.33203125" customWidth="1"/>
    <col min="8704" max="8704" width="27.33203125" bestFit="1" customWidth="1"/>
    <col min="8705" max="8705" width="11.88671875" bestFit="1" customWidth="1"/>
    <col min="8706" max="8706" width="19.109375" bestFit="1" customWidth="1"/>
    <col min="8707" max="8707" width="17.33203125" bestFit="1" customWidth="1"/>
    <col min="8708" max="8708" width="10.6640625" customWidth="1"/>
    <col min="8709" max="8710" width="15.6640625" customWidth="1"/>
    <col min="8711" max="8711" width="35.6640625" customWidth="1"/>
    <col min="8959" max="8959" width="17.33203125" customWidth="1"/>
    <col min="8960" max="8960" width="27.33203125" bestFit="1" customWidth="1"/>
    <col min="8961" max="8961" width="11.88671875" bestFit="1" customWidth="1"/>
    <col min="8962" max="8962" width="19.109375" bestFit="1" customWidth="1"/>
    <col min="8963" max="8963" width="17.33203125" bestFit="1" customWidth="1"/>
    <col min="8964" max="8964" width="10.6640625" customWidth="1"/>
    <col min="8965" max="8966" width="15.6640625" customWidth="1"/>
    <col min="8967" max="8967" width="35.6640625" customWidth="1"/>
    <col min="9215" max="9215" width="17.33203125" customWidth="1"/>
    <col min="9216" max="9216" width="27.33203125" bestFit="1" customWidth="1"/>
    <col min="9217" max="9217" width="11.88671875" bestFit="1" customWidth="1"/>
    <col min="9218" max="9218" width="19.109375" bestFit="1" customWidth="1"/>
    <col min="9219" max="9219" width="17.33203125" bestFit="1" customWidth="1"/>
    <col min="9220" max="9220" width="10.6640625" customWidth="1"/>
    <col min="9221" max="9222" width="15.6640625" customWidth="1"/>
    <col min="9223" max="9223" width="35.6640625" customWidth="1"/>
    <col min="9471" max="9471" width="17.33203125" customWidth="1"/>
    <col min="9472" max="9472" width="27.33203125" bestFit="1" customWidth="1"/>
    <col min="9473" max="9473" width="11.88671875" bestFit="1" customWidth="1"/>
    <col min="9474" max="9474" width="19.109375" bestFit="1" customWidth="1"/>
    <col min="9475" max="9475" width="17.33203125" bestFit="1" customWidth="1"/>
    <col min="9476" max="9476" width="10.6640625" customWidth="1"/>
    <col min="9477" max="9478" width="15.6640625" customWidth="1"/>
    <col min="9479" max="9479" width="35.6640625" customWidth="1"/>
    <col min="9727" max="9727" width="17.33203125" customWidth="1"/>
    <col min="9728" max="9728" width="27.33203125" bestFit="1" customWidth="1"/>
    <col min="9729" max="9729" width="11.88671875" bestFit="1" customWidth="1"/>
    <col min="9730" max="9730" width="19.109375" bestFit="1" customWidth="1"/>
    <col min="9731" max="9731" width="17.33203125" bestFit="1" customWidth="1"/>
    <col min="9732" max="9732" width="10.6640625" customWidth="1"/>
    <col min="9733" max="9734" width="15.6640625" customWidth="1"/>
    <col min="9735" max="9735" width="35.6640625" customWidth="1"/>
    <col min="9983" max="9983" width="17.33203125" customWidth="1"/>
    <col min="9984" max="9984" width="27.33203125" bestFit="1" customWidth="1"/>
    <col min="9985" max="9985" width="11.88671875" bestFit="1" customWidth="1"/>
    <col min="9986" max="9986" width="19.109375" bestFit="1" customWidth="1"/>
    <col min="9987" max="9987" width="17.33203125" bestFit="1" customWidth="1"/>
    <col min="9988" max="9988" width="10.6640625" customWidth="1"/>
    <col min="9989" max="9990" width="15.6640625" customWidth="1"/>
    <col min="9991" max="9991" width="35.6640625" customWidth="1"/>
    <col min="10239" max="10239" width="17.33203125" customWidth="1"/>
    <col min="10240" max="10240" width="27.33203125" bestFit="1" customWidth="1"/>
    <col min="10241" max="10241" width="11.88671875" bestFit="1" customWidth="1"/>
    <col min="10242" max="10242" width="19.109375" bestFit="1" customWidth="1"/>
    <col min="10243" max="10243" width="17.33203125" bestFit="1" customWidth="1"/>
    <col min="10244" max="10244" width="10.6640625" customWidth="1"/>
    <col min="10245" max="10246" width="15.6640625" customWidth="1"/>
    <col min="10247" max="10247" width="35.6640625" customWidth="1"/>
    <col min="10495" max="10495" width="17.33203125" customWidth="1"/>
    <col min="10496" max="10496" width="27.33203125" bestFit="1" customWidth="1"/>
    <col min="10497" max="10497" width="11.88671875" bestFit="1" customWidth="1"/>
    <col min="10498" max="10498" width="19.109375" bestFit="1" customWidth="1"/>
    <col min="10499" max="10499" width="17.33203125" bestFit="1" customWidth="1"/>
    <col min="10500" max="10500" width="10.6640625" customWidth="1"/>
    <col min="10501" max="10502" width="15.6640625" customWidth="1"/>
    <col min="10503" max="10503" width="35.6640625" customWidth="1"/>
    <col min="10751" max="10751" width="17.33203125" customWidth="1"/>
    <col min="10752" max="10752" width="27.33203125" bestFit="1" customWidth="1"/>
    <col min="10753" max="10753" width="11.88671875" bestFit="1" customWidth="1"/>
    <col min="10754" max="10754" width="19.109375" bestFit="1" customWidth="1"/>
    <col min="10755" max="10755" width="17.33203125" bestFit="1" customWidth="1"/>
    <col min="10756" max="10756" width="10.6640625" customWidth="1"/>
    <col min="10757" max="10758" width="15.6640625" customWidth="1"/>
    <col min="10759" max="10759" width="35.6640625" customWidth="1"/>
    <col min="11007" max="11007" width="17.33203125" customWidth="1"/>
    <col min="11008" max="11008" width="27.33203125" bestFit="1" customWidth="1"/>
    <col min="11009" max="11009" width="11.88671875" bestFit="1" customWidth="1"/>
    <col min="11010" max="11010" width="19.109375" bestFit="1" customWidth="1"/>
    <col min="11011" max="11011" width="17.33203125" bestFit="1" customWidth="1"/>
    <col min="11012" max="11012" width="10.6640625" customWidth="1"/>
    <col min="11013" max="11014" width="15.6640625" customWidth="1"/>
    <col min="11015" max="11015" width="35.6640625" customWidth="1"/>
    <col min="11263" max="11263" width="17.33203125" customWidth="1"/>
    <col min="11264" max="11264" width="27.33203125" bestFit="1" customWidth="1"/>
    <col min="11265" max="11265" width="11.88671875" bestFit="1" customWidth="1"/>
    <col min="11266" max="11266" width="19.109375" bestFit="1" customWidth="1"/>
    <col min="11267" max="11267" width="17.33203125" bestFit="1" customWidth="1"/>
    <col min="11268" max="11268" width="10.6640625" customWidth="1"/>
    <col min="11269" max="11270" width="15.6640625" customWidth="1"/>
    <col min="11271" max="11271" width="35.6640625" customWidth="1"/>
    <col min="11519" max="11519" width="17.33203125" customWidth="1"/>
    <col min="11520" max="11520" width="27.33203125" bestFit="1" customWidth="1"/>
    <col min="11521" max="11521" width="11.88671875" bestFit="1" customWidth="1"/>
    <col min="11522" max="11522" width="19.109375" bestFit="1" customWidth="1"/>
    <col min="11523" max="11523" width="17.33203125" bestFit="1" customWidth="1"/>
    <col min="11524" max="11524" width="10.6640625" customWidth="1"/>
    <col min="11525" max="11526" width="15.6640625" customWidth="1"/>
    <col min="11527" max="11527" width="35.6640625" customWidth="1"/>
    <col min="11775" max="11775" width="17.33203125" customWidth="1"/>
    <col min="11776" max="11776" width="27.33203125" bestFit="1" customWidth="1"/>
    <col min="11777" max="11777" width="11.88671875" bestFit="1" customWidth="1"/>
    <col min="11778" max="11778" width="19.109375" bestFit="1" customWidth="1"/>
    <col min="11779" max="11779" width="17.33203125" bestFit="1" customWidth="1"/>
    <col min="11780" max="11780" width="10.6640625" customWidth="1"/>
    <col min="11781" max="11782" width="15.6640625" customWidth="1"/>
    <col min="11783" max="11783" width="35.6640625" customWidth="1"/>
    <col min="12031" max="12031" width="17.33203125" customWidth="1"/>
    <col min="12032" max="12032" width="27.33203125" bestFit="1" customWidth="1"/>
    <col min="12033" max="12033" width="11.88671875" bestFit="1" customWidth="1"/>
    <col min="12034" max="12034" width="19.109375" bestFit="1" customWidth="1"/>
    <col min="12035" max="12035" width="17.33203125" bestFit="1" customWidth="1"/>
    <col min="12036" max="12036" width="10.6640625" customWidth="1"/>
    <col min="12037" max="12038" width="15.6640625" customWidth="1"/>
    <col min="12039" max="12039" width="35.6640625" customWidth="1"/>
    <col min="12287" max="12287" width="17.33203125" customWidth="1"/>
    <col min="12288" max="12288" width="27.33203125" bestFit="1" customWidth="1"/>
    <col min="12289" max="12289" width="11.88671875" bestFit="1" customWidth="1"/>
    <col min="12290" max="12290" width="19.109375" bestFit="1" customWidth="1"/>
    <col min="12291" max="12291" width="17.33203125" bestFit="1" customWidth="1"/>
    <col min="12292" max="12292" width="10.6640625" customWidth="1"/>
    <col min="12293" max="12294" width="15.6640625" customWidth="1"/>
    <col min="12295" max="12295" width="35.6640625" customWidth="1"/>
    <col min="12543" max="12543" width="17.33203125" customWidth="1"/>
    <col min="12544" max="12544" width="27.33203125" bestFit="1" customWidth="1"/>
    <col min="12545" max="12545" width="11.88671875" bestFit="1" customWidth="1"/>
    <col min="12546" max="12546" width="19.109375" bestFit="1" customWidth="1"/>
    <col min="12547" max="12547" width="17.33203125" bestFit="1" customWidth="1"/>
    <col min="12548" max="12548" width="10.6640625" customWidth="1"/>
    <col min="12549" max="12550" width="15.6640625" customWidth="1"/>
    <col min="12551" max="12551" width="35.6640625" customWidth="1"/>
    <col min="12799" max="12799" width="17.33203125" customWidth="1"/>
    <col min="12800" max="12800" width="27.33203125" bestFit="1" customWidth="1"/>
    <col min="12801" max="12801" width="11.88671875" bestFit="1" customWidth="1"/>
    <col min="12802" max="12802" width="19.109375" bestFit="1" customWidth="1"/>
    <col min="12803" max="12803" width="17.33203125" bestFit="1" customWidth="1"/>
    <col min="12804" max="12804" width="10.6640625" customWidth="1"/>
    <col min="12805" max="12806" width="15.6640625" customWidth="1"/>
    <col min="12807" max="12807" width="35.6640625" customWidth="1"/>
    <col min="13055" max="13055" width="17.33203125" customWidth="1"/>
    <col min="13056" max="13056" width="27.33203125" bestFit="1" customWidth="1"/>
    <col min="13057" max="13057" width="11.88671875" bestFit="1" customWidth="1"/>
    <col min="13058" max="13058" width="19.109375" bestFit="1" customWidth="1"/>
    <col min="13059" max="13059" width="17.33203125" bestFit="1" customWidth="1"/>
    <col min="13060" max="13060" width="10.6640625" customWidth="1"/>
    <col min="13061" max="13062" width="15.6640625" customWidth="1"/>
    <col min="13063" max="13063" width="35.6640625" customWidth="1"/>
    <col min="13311" max="13311" width="17.33203125" customWidth="1"/>
    <col min="13312" max="13312" width="27.33203125" bestFit="1" customWidth="1"/>
    <col min="13313" max="13313" width="11.88671875" bestFit="1" customWidth="1"/>
    <col min="13314" max="13314" width="19.109375" bestFit="1" customWidth="1"/>
    <col min="13315" max="13315" width="17.33203125" bestFit="1" customWidth="1"/>
    <col min="13316" max="13316" width="10.6640625" customWidth="1"/>
    <col min="13317" max="13318" width="15.6640625" customWidth="1"/>
    <col min="13319" max="13319" width="35.6640625" customWidth="1"/>
    <col min="13567" max="13567" width="17.33203125" customWidth="1"/>
    <col min="13568" max="13568" width="27.33203125" bestFit="1" customWidth="1"/>
    <col min="13569" max="13569" width="11.88671875" bestFit="1" customWidth="1"/>
    <col min="13570" max="13570" width="19.109375" bestFit="1" customWidth="1"/>
    <col min="13571" max="13571" width="17.33203125" bestFit="1" customWidth="1"/>
    <col min="13572" max="13572" width="10.6640625" customWidth="1"/>
    <col min="13573" max="13574" width="15.6640625" customWidth="1"/>
    <col min="13575" max="13575" width="35.6640625" customWidth="1"/>
    <col min="13823" max="13823" width="17.33203125" customWidth="1"/>
    <col min="13824" max="13824" width="27.33203125" bestFit="1" customWidth="1"/>
    <col min="13825" max="13825" width="11.88671875" bestFit="1" customWidth="1"/>
    <col min="13826" max="13826" width="19.109375" bestFit="1" customWidth="1"/>
    <col min="13827" max="13827" width="17.33203125" bestFit="1" customWidth="1"/>
    <col min="13828" max="13828" width="10.6640625" customWidth="1"/>
    <col min="13829" max="13830" width="15.6640625" customWidth="1"/>
    <col min="13831" max="13831" width="35.6640625" customWidth="1"/>
    <col min="14079" max="14079" width="17.33203125" customWidth="1"/>
    <col min="14080" max="14080" width="27.33203125" bestFit="1" customWidth="1"/>
    <col min="14081" max="14081" width="11.88671875" bestFit="1" customWidth="1"/>
    <col min="14082" max="14082" width="19.109375" bestFit="1" customWidth="1"/>
    <col min="14083" max="14083" width="17.33203125" bestFit="1" customWidth="1"/>
    <col min="14084" max="14084" width="10.6640625" customWidth="1"/>
    <col min="14085" max="14086" width="15.6640625" customWidth="1"/>
    <col min="14087" max="14087" width="35.6640625" customWidth="1"/>
    <col min="14335" max="14335" width="17.33203125" customWidth="1"/>
    <col min="14336" max="14336" width="27.33203125" bestFit="1" customWidth="1"/>
    <col min="14337" max="14337" width="11.88671875" bestFit="1" customWidth="1"/>
    <col min="14338" max="14338" width="19.109375" bestFit="1" customWidth="1"/>
    <col min="14339" max="14339" width="17.33203125" bestFit="1" customWidth="1"/>
    <col min="14340" max="14340" width="10.6640625" customWidth="1"/>
    <col min="14341" max="14342" width="15.6640625" customWidth="1"/>
    <col min="14343" max="14343" width="35.6640625" customWidth="1"/>
    <col min="14591" max="14591" width="17.33203125" customWidth="1"/>
    <col min="14592" max="14592" width="27.33203125" bestFit="1" customWidth="1"/>
    <col min="14593" max="14593" width="11.88671875" bestFit="1" customWidth="1"/>
    <col min="14594" max="14594" width="19.109375" bestFit="1" customWidth="1"/>
    <col min="14595" max="14595" width="17.33203125" bestFit="1" customWidth="1"/>
    <col min="14596" max="14596" width="10.6640625" customWidth="1"/>
    <col min="14597" max="14598" width="15.6640625" customWidth="1"/>
    <col min="14599" max="14599" width="35.6640625" customWidth="1"/>
    <col min="14847" max="14847" width="17.33203125" customWidth="1"/>
    <col min="14848" max="14848" width="27.33203125" bestFit="1" customWidth="1"/>
    <col min="14849" max="14849" width="11.88671875" bestFit="1" customWidth="1"/>
    <col min="14850" max="14850" width="19.109375" bestFit="1" customWidth="1"/>
    <col min="14851" max="14851" width="17.33203125" bestFit="1" customWidth="1"/>
    <col min="14852" max="14852" width="10.6640625" customWidth="1"/>
    <col min="14853" max="14854" width="15.6640625" customWidth="1"/>
    <col min="14855" max="14855" width="35.6640625" customWidth="1"/>
    <col min="15103" max="15103" width="17.33203125" customWidth="1"/>
    <col min="15104" max="15104" width="27.33203125" bestFit="1" customWidth="1"/>
    <col min="15105" max="15105" width="11.88671875" bestFit="1" customWidth="1"/>
    <col min="15106" max="15106" width="19.109375" bestFit="1" customWidth="1"/>
    <col min="15107" max="15107" width="17.33203125" bestFit="1" customWidth="1"/>
    <col min="15108" max="15108" width="10.6640625" customWidth="1"/>
    <col min="15109" max="15110" width="15.6640625" customWidth="1"/>
    <col min="15111" max="15111" width="35.6640625" customWidth="1"/>
    <col min="15359" max="15359" width="17.33203125" customWidth="1"/>
    <col min="15360" max="15360" width="27.33203125" bestFit="1" customWidth="1"/>
    <col min="15361" max="15361" width="11.88671875" bestFit="1" customWidth="1"/>
    <col min="15362" max="15362" width="19.109375" bestFit="1" customWidth="1"/>
    <col min="15363" max="15363" width="17.33203125" bestFit="1" customWidth="1"/>
    <col min="15364" max="15364" width="10.6640625" customWidth="1"/>
    <col min="15365" max="15366" width="15.6640625" customWidth="1"/>
    <col min="15367" max="15367" width="35.6640625" customWidth="1"/>
    <col min="15615" max="15615" width="17.33203125" customWidth="1"/>
    <col min="15616" max="15616" width="27.33203125" bestFit="1" customWidth="1"/>
    <col min="15617" max="15617" width="11.88671875" bestFit="1" customWidth="1"/>
    <col min="15618" max="15618" width="19.109375" bestFit="1" customWidth="1"/>
    <col min="15619" max="15619" width="17.33203125" bestFit="1" customWidth="1"/>
    <col min="15620" max="15620" width="10.6640625" customWidth="1"/>
    <col min="15621" max="15622" width="15.6640625" customWidth="1"/>
    <col min="15623" max="15623" width="35.6640625" customWidth="1"/>
    <col min="15871" max="15871" width="17.33203125" customWidth="1"/>
    <col min="15872" max="15872" width="27.33203125" bestFit="1" customWidth="1"/>
    <col min="15873" max="15873" width="11.88671875" bestFit="1" customWidth="1"/>
    <col min="15874" max="15874" width="19.109375" bestFit="1" customWidth="1"/>
    <col min="15875" max="15875" width="17.33203125" bestFit="1" customWidth="1"/>
    <col min="15876" max="15876" width="10.6640625" customWidth="1"/>
    <col min="15877" max="15878" width="15.6640625" customWidth="1"/>
    <col min="15879" max="15879" width="35.6640625" customWidth="1"/>
    <col min="16127" max="16127" width="17.33203125" customWidth="1"/>
    <col min="16128" max="16128" width="27.33203125" bestFit="1" customWidth="1"/>
    <col min="16129" max="16129" width="11.88671875" bestFit="1" customWidth="1"/>
    <col min="16130" max="16130" width="19.109375" bestFit="1" customWidth="1"/>
    <col min="16131" max="16131" width="17.33203125" bestFit="1" customWidth="1"/>
    <col min="16132" max="16132" width="10.6640625" customWidth="1"/>
    <col min="16133" max="16134" width="15.6640625" customWidth="1"/>
    <col min="16135" max="16135" width="35.6640625" customWidth="1"/>
  </cols>
  <sheetData>
    <row r="1" spans="1:7" ht="30" customHeight="1" x14ac:dyDescent="0.3">
      <c r="A1" s="256" t="s">
        <v>324</v>
      </c>
      <c r="B1" s="256"/>
      <c r="C1" s="256"/>
      <c r="D1" s="256"/>
      <c r="E1" s="256"/>
      <c r="F1" s="256"/>
      <c r="G1" s="256"/>
    </row>
    <row r="2" spans="1:7" ht="30" customHeight="1" x14ac:dyDescent="0.3">
      <c r="A2" s="256"/>
      <c r="B2" s="256"/>
      <c r="C2" s="256"/>
      <c r="D2" s="256"/>
      <c r="E2" s="256"/>
      <c r="F2" s="256"/>
      <c r="G2" s="256"/>
    </row>
    <row r="3" spans="1:7" ht="30" customHeight="1" x14ac:dyDescent="0.3">
      <c r="A3" s="256"/>
      <c r="B3" s="256"/>
      <c r="C3" s="256"/>
      <c r="D3" s="256"/>
      <c r="E3" s="256"/>
      <c r="F3" s="256"/>
      <c r="G3" s="256"/>
    </row>
    <row r="4" spans="1:7" ht="30" customHeight="1" x14ac:dyDescent="0.3">
      <c r="A4" s="243" t="s">
        <v>279</v>
      </c>
      <c r="B4" s="244"/>
      <c r="C4" s="244"/>
      <c r="D4" s="244"/>
      <c r="E4" s="244"/>
      <c r="F4" s="245"/>
      <c r="G4" s="231" t="s">
        <v>280</v>
      </c>
    </row>
    <row r="5" spans="1:7" ht="5.0999999999999996" customHeight="1" x14ac:dyDescent="0.3">
      <c r="A5" s="240"/>
      <c r="B5" s="241"/>
      <c r="C5" s="241"/>
      <c r="D5" s="241"/>
      <c r="E5" s="241"/>
      <c r="F5" s="241"/>
      <c r="G5" s="242"/>
    </row>
    <row r="6" spans="1:7" ht="15.6" x14ac:dyDescent="0.3">
      <c r="A6" s="202" t="s">
        <v>7</v>
      </c>
      <c r="B6" s="202" t="s">
        <v>271</v>
      </c>
      <c r="C6" s="202" t="s">
        <v>273</v>
      </c>
      <c r="D6" s="202" t="s">
        <v>272</v>
      </c>
      <c r="E6" s="202" t="s">
        <v>8</v>
      </c>
      <c r="F6" s="200" t="s">
        <v>274</v>
      </c>
      <c r="G6" s="202" t="s">
        <v>266</v>
      </c>
    </row>
    <row r="7" spans="1:7" ht="15.6" x14ac:dyDescent="0.3">
      <c r="A7" s="246" t="s">
        <v>267</v>
      </c>
      <c r="B7" s="247">
        <v>45948</v>
      </c>
      <c r="C7" s="248">
        <v>0.45833333333333331</v>
      </c>
      <c r="D7" s="250" t="s">
        <v>36</v>
      </c>
      <c r="E7" s="250" t="s">
        <v>13</v>
      </c>
      <c r="F7" s="203" t="s">
        <v>275</v>
      </c>
      <c r="G7" s="204" t="s">
        <v>4</v>
      </c>
    </row>
    <row r="8" spans="1:7" ht="15.6" x14ac:dyDescent="0.3">
      <c r="A8" s="246"/>
      <c r="B8" s="247"/>
      <c r="C8" s="249"/>
      <c r="D8" s="250"/>
      <c r="E8" s="250"/>
      <c r="F8" s="203" t="s">
        <v>276</v>
      </c>
      <c r="G8" s="204" t="s">
        <v>90</v>
      </c>
    </row>
    <row r="9" spans="1:7" ht="15.6" x14ac:dyDescent="0.3">
      <c r="A9" s="246"/>
      <c r="B9" s="247"/>
      <c r="C9" s="249"/>
      <c r="D9" s="250"/>
      <c r="E9" s="250"/>
      <c r="F9" s="203" t="s">
        <v>276</v>
      </c>
      <c r="G9" s="204" t="s">
        <v>326</v>
      </c>
    </row>
    <row r="10" spans="1:7" ht="15.6" x14ac:dyDescent="0.3">
      <c r="A10" s="246"/>
      <c r="B10" s="247"/>
      <c r="C10" s="248">
        <v>0.70833333333333337</v>
      </c>
      <c r="D10" s="250"/>
      <c r="E10" s="250" t="s">
        <v>268</v>
      </c>
      <c r="F10" s="203" t="s">
        <v>275</v>
      </c>
      <c r="G10" s="204" t="s">
        <v>4</v>
      </c>
    </row>
    <row r="11" spans="1:7" ht="15.6" x14ac:dyDescent="0.3">
      <c r="A11" s="246"/>
      <c r="B11" s="247"/>
      <c r="C11" s="249"/>
      <c r="D11" s="250"/>
      <c r="E11" s="250"/>
      <c r="F11" s="203" t="s">
        <v>276</v>
      </c>
      <c r="G11" s="204" t="s">
        <v>90</v>
      </c>
    </row>
    <row r="12" spans="1:7" ht="5.0999999999999996" customHeight="1" x14ac:dyDescent="0.3">
      <c r="A12" s="240"/>
      <c r="B12" s="241"/>
      <c r="C12" s="241"/>
      <c r="D12" s="241"/>
      <c r="E12" s="241"/>
      <c r="F12" s="241"/>
      <c r="G12" s="242"/>
    </row>
    <row r="13" spans="1:7" ht="15.6" x14ac:dyDescent="0.3">
      <c r="A13" s="205" t="s">
        <v>7</v>
      </c>
      <c r="B13" s="205" t="s">
        <v>263</v>
      </c>
      <c r="C13" s="205" t="s">
        <v>264</v>
      </c>
      <c r="D13" s="205" t="s">
        <v>265</v>
      </c>
      <c r="E13" s="205" t="s">
        <v>8</v>
      </c>
      <c r="F13" s="198" t="s">
        <v>274</v>
      </c>
      <c r="G13" s="205" t="s">
        <v>266</v>
      </c>
    </row>
    <row r="14" spans="1:7" ht="15.6" x14ac:dyDescent="0.3">
      <c r="A14" s="251" t="s">
        <v>19</v>
      </c>
      <c r="B14" s="247">
        <v>45949</v>
      </c>
      <c r="C14" s="248">
        <v>0.41666666666666669</v>
      </c>
      <c r="D14" s="250" t="s">
        <v>36</v>
      </c>
      <c r="E14" s="250" t="s">
        <v>269</v>
      </c>
      <c r="F14" s="203" t="s">
        <v>275</v>
      </c>
      <c r="G14" s="204" t="s">
        <v>87</v>
      </c>
    </row>
    <row r="15" spans="1:7" ht="15.6" x14ac:dyDescent="0.3">
      <c r="A15" s="251"/>
      <c r="B15" s="247"/>
      <c r="C15" s="249"/>
      <c r="D15" s="250"/>
      <c r="E15" s="250"/>
      <c r="F15" s="203" t="s">
        <v>277</v>
      </c>
      <c r="G15" s="204" t="s">
        <v>2</v>
      </c>
    </row>
    <row r="16" spans="1:7" ht="5.0999999999999996" customHeight="1" x14ac:dyDescent="0.3">
      <c r="A16" s="240"/>
      <c r="B16" s="241"/>
      <c r="C16" s="241"/>
      <c r="D16" s="241"/>
      <c r="E16" s="241"/>
      <c r="F16" s="241"/>
      <c r="G16" s="242"/>
    </row>
    <row r="17" spans="1:7" ht="24.6" x14ac:dyDescent="0.3">
      <c r="A17" s="243" t="s">
        <v>278</v>
      </c>
      <c r="B17" s="244"/>
      <c r="C17" s="244"/>
      <c r="D17" s="244"/>
      <c r="E17" s="244"/>
      <c r="F17" s="245"/>
      <c r="G17" s="232">
        <v>45963</v>
      </c>
    </row>
    <row r="18" spans="1:7" ht="5.0999999999999996" customHeight="1" x14ac:dyDescent="0.3">
      <c r="A18" s="253"/>
      <c r="B18" s="254"/>
      <c r="C18" s="254"/>
      <c r="D18" s="254"/>
      <c r="E18" s="254"/>
      <c r="F18" s="254"/>
      <c r="G18" s="255"/>
    </row>
    <row r="19" spans="1:7" ht="24.6" x14ac:dyDescent="0.3">
      <c r="A19" s="243" t="s">
        <v>238</v>
      </c>
      <c r="B19" s="244"/>
      <c r="C19" s="244"/>
      <c r="D19" s="244"/>
      <c r="E19" s="244"/>
      <c r="F19" s="245"/>
      <c r="G19" s="231" t="s">
        <v>280</v>
      </c>
    </row>
    <row r="20" spans="1:7" ht="5.0999999999999996" customHeight="1" x14ac:dyDescent="0.3">
      <c r="A20" s="240"/>
      <c r="B20" s="241"/>
      <c r="C20" s="241"/>
      <c r="D20" s="241"/>
      <c r="E20" s="241"/>
      <c r="F20" s="241"/>
      <c r="G20" s="242"/>
    </row>
    <row r="21" spans="1:7" ht="15.6" x14ac:dyDescent="0.3">
      <c r="A21" s="202" t="s">
        <v>7</v>
      </c>
      <c r="B21" s="202" t="s">
        <v>271</v>
      </c>
      <c r="C21" s="202" t="s">
        <v>273</v>
      </c>
      <c r="D21" s="202" t="s">
        <v>272</v>
      </c>
      <c r="E21" s="202" t="s">
        <v>8</v>
      </c>
      <c r="F21" s="200" t="s">
        <v>274</v>
      </c>
      <c r="G21" s="202" t="s">
        <v>266</v>
      </c>
    </row>
    <row r="22" spans="1:7" ht="15.6" x14ac:dyDescent="0.3">
      <c r="A22" s="246" t="s">
        <v>267</v>
      </c>
      <c r="B22" s="247">
        <v>45969</v>
      </c>
      <c r="C22" s="248"/>
      <c r="D22" s="250" t="s">
        <v>109</v>
      </c>
      <c r="E22" s="250" t="s">
        <v>13</v>
      </c>
      <c r="F22" s="203" t="s">
        <v>275</v>
      </c>
      <c r="G22" s="204" t="s">
        <v>90</v>
      </c>
    </row>
    <row r="23" spans="1:7" ht="15.6" x14ac:dyDescent="0.3">
      <c r="A23" s="246"/>
      <c r="B23" s="247"/>
      <c r="C23" s="249"/>
      <c r="D23" s="250"/>
      <c r="E23" s="250"/>
      <c r="F23" s="203" t="s">
        <v>276</v>
      </c>
      <c r="G23" s="204" t="s">
        <v>4</v>
      </c>
    </row>
    <row r="24" spans="1:7" ht="15.6" x14ac:dyDescent="0.3">
      <c r="A24" s="246"/>
      <c r="B24" s="247"/>
      <c r="C24" s="249"/>
      <c r="D24" s="250"/>
      <c r="E24" s="250"/>
      <c r="F24" s="203" t="s">
        <v>276</v>
      </c>
      <c r="G24" s="204" t="s">
        <v>27</v>
      </c>
    </row>
    <row r="25" spans="1:7" ht="15.6" x14ac:dyDescent="0.3">
      <c r="A25" s="246"/>
      <c r="B25" s="247"/>
      <c r="C25" s="249"/>
      <c r="D25" s="250"/>
      <c r="E25" s="250"/>
      <c r="F25" s="203" t="s">
        <v>276</v>
      </c>
      <c r="G25" s="204" t="s">
        <v>331</v>
      </c>
    </row>
    <row r="26" spans="1:7" ht="5.0999999999999996" customHeight="1" x14ac:dyDescent="0.3">
      <c r="A26" s="240"/>
      <c r="B26" s="241"/>
      <c r="C26" s="241"/>
      <c r="D26" s="241"/>
      <c r="E26" s="241"/>
      <c r="F26" s="241"/>
      <c r="G26" s="242"/>
    </row>
    <row r="27" spans="1:7" ht="24.6" x14ac:dyDescent="0.3">
      <c r="A27" s="243" t="s">
        <v>281</v>
      </c>
      <c r="B27" s="244"/>
      <c r="C27" s="244"/>
      <c r="D27" s="244"/>
      <c r="E27" s="244"/>
      <c r="F27" s="244"/>
      <c r="G27" s="245"/>
    </row>
    <row r="28" spans="1:7" ht="5.0999999999999996" customHeight="1" x14ac:dyDescent="0.3">
      <c r="A28" s="240"/>
      <c r="B28" s="241"/>
      <c r="C28" s="241"/>
      <c r="D28" s="241"/>
      <c r="E28" s="241"/>
      <c r="F28" s="241"/>
      <c r="G28" s="242"/>
    </row>
    <row r="29" spans="1:7" ht="15.6" x14ac:dyDescent="0.3">
      <c r="A29" s="202" t="s">
        <v>7</v>
      </c>
      <c r="B29" s="202" t="s">
        <v>271</v>
      </c>
      <c r="C29" s="202" t="s">
        <v>273</v>
      </c>
      <c r="D29" s="202" t="s">
        <v>272</v>
      </c>
      <c r="E29" s="202" t="s">
        <v>8</v>
      </c>
      <c r="F29" s="200" t="s">
        <v>274</v>
      </c>
      <c r="G29" s="202" t="s">
        <v>266</v>
      </c>
    </row>
    <row r="30" spans="1:7" ht="15.6" x14ac:dyDescent="0.3">
      <c r="A30" s="246" t="s">
        <v>267</v>
      </c>
      <c r="B30" s="247">
        <v>45970</v>
      </c>
      <c r="C30" s="248"/>
      <c r="D30" s="250" t="s">
        <v>282</v>
      </c>
      <c r="E30" s="250" t="s">
        <v>25</v>
      </c>
      <c r="F30" s="203" t="s">
        <v>275</v>
      </c>
      <c r="G30" s="204" t="s">
        <v>28</v>
      </c>
    </row>
    <row r="31" spans="1:7" ht="15.6" x14ac:dyDescent="0.3">
      <c r="A31" s="246"/>
      <c r="B31" s="247"/>
      <c r="C31" s="249"/>
      <c r="D31" s="250"/>
      <c r="E31" s="250"/>
      <c r="F31" s="203" t="s">
        <v>276</v>
      </c>
      <c r="G31" s="204" t="s">
        <v>327</v>
      </c>
    </row>
    <row r="32" spans="1:7" ht="5.0999999999999996" customHeight="1" x14ac:dyDescent="0.3">
      <c r="A32" s="240"/>
      <c r="B32" s="241"/>
      <c r="C32" s="241"/>
      <c r="D32" s="241"/>
      <c r="E32" s="241"/>
      <c r="F32" s="241"/>
      <c r="G32" s="242"/>
    </row>
    <row r="33" spans="1:7" ht="30" customHeight="1" x14ac:dyDescent="0.3">
      <c r="A33" s="243" t="s">
        <v>279</v>
      </c>
      <c r="B33" s="244"/>
      <c r="C33" s="244"/>
      <c r="D33" s="244"/>
      <c r="E33" s="244"/>
      <c r="F33" s="245"/>
      <c r="G33" s="231" t="s">
        <v>285</v>
      </c>
    </row>
    <row r="34" spans="1:7" ht="5.0999999999999996" customHeight="1" x14ac:dyDescent="0.3">
      <c r="A34" s="240"/>
      <c r="B34" s="241"/>
      <c r="C34" s="241"/>
      <c r="D34" s="241"/>
      <c r="E34" s="241"/>
      <c r="F34" s="241"/>
      <c r="G34" s="242"/>
    </row>
    <row r="35" spans="1:7" ht="15.6" x14ac:dyDescent="0.3">
      <c r="A35" s="202" t="s">
        <v>7</v>
      </c>
      <c r="B35" s="202" t="s">
        <v>271</v>
      </c>
      <c r="C35" s="202" t="s">
        <v>273</v>
      </c>
      <c r="D35" s="202" t="s">
        <v>272</v>
      </c>
      <c r="E35" s="202" t="s">
        <v>8</v>
      </c>
      <c r="F35" s="200" t="s">
        <v>274</v>
      </c>
      <c r="G35" s="202" t="s">
        <v>266</v>
      </c>
    </row>
    <row r="36" spans="1:7" ht="15.6" x14ac:dyDescent="0.3">
      <c r="A36" s="246" t="s">
        <v>267</v>
      </c>
      <c r="B36" s="247">
        <v>45983</v>
      </c>
      <c r="C36" s="248">
        <v>0.45833333333333331</v>
      </c>
      <c r="D36" s="250" t="s">
        <v>39</v>
      </c>
      <c r="E36" s="250" t="s">
        <v>13</v>
      </c>
      <c r="F36" s="203" t="s">
        <v>275</v>
      </c>
      <c r="G36" s="204" t="s">
        <v>90</v>
      </c>
    </row>
    <row r="37" spans="1:7" ht="15.6" x14ac:dyDescent="0.3">
      <c r="A37" s="246"/>
      <c r="B37" s="247"/>
      <c r="C37" s="249"/>
      <c r="D37" s="250"/>
      <c r="E37" s="250"/>
      <c r="F37" s="203" t="s">
        <v>276</v>
      </c>
      <c r="G37" s="204" t="s">
        <v>4</v>
      </c>
    </row>
    <row r="38" spans="1:7" ht="15.6" x14ac:dyDescent="0.3">
      <c r="A38" s="246"/>
      <c r="B38" s="247"/>
      <c r="C38" s="249"/>
      <c r="D38" s="250"/>
      <c r="E38" s="250"/>
      <c r="F38" s="203" t="s">
        <v>276</v>
      </c>
      <c r="G38" s="204" t="s">
        <v>326</v>
      </c>
    </row>
    <row r="39" spans="1:7" ht="15.6" x14ac:dyDescent="0.3">
      <c r="A39" s="246"/>
      <c r="B39" s="247"/>
      <c r="C39" s="248">
        <v>0.70833333333333337</v>
      </c>
      <c r="D39" s="250"/>
      <c r="E39" s="250" t="s">
        <v>268</v>
      </c>
      <c r="F39" s="203" t="s">
        <v>275</v>
      </c>
      <c r="G39" s="204" t="s">
        <v>90</v>
      </c>
    </row>
    <row r="40" spans="1:7" ht="15.6" x14ac:dyDescent="0.3">
      <c r="A40" s="246"/>
      <c r="B40" s="247"/>
      <c r="C40" s="249"/>
      <c r="D40" s="250"/>
      <c r="E40" s="250"/>
      <c r="F40" s="203" t="s">
        <v>276</v>
      </c>
      <c r="G40" s="204" t="s">
        <v>4</v>
      </c>
    </row>
    <row r="41" spans="1:7" ht="5.0999999999999996" customHeight="1" x14ac:dyDescent="0.3">
      <c r="A41" s="240"/>
      <c r="B41" s="241"/>
      <c r="C41" s="241"/>
      <c r="D41" s="241"/>
      <c r="E41" s="241"/>
      <c r="F41" s="241"/>
      <c r="G41" s="242"/>
    </row>
    <row r="42" spans="1:7" ht="15.6" x14ac:dyDescent="0.3">
      <c r="A42" s="205" t="s">
        <v>7</v>
      </c>
      <c r="B42" s="205" t="s">
        <v>271</v>
      </c>
      <c r="C42" s="205" t="s">
        <v>273</v>
      </c>
      <c r="D42" s="205" t="s">
        <v>272</v>
      </c>
      <c r="E42" s="205" t="s">
        <v>8</v>
      </c>
      <c r="F42" s="198" t="s">
        <v>274</v>
      </c>
      <c r="G42" s="205" t="s">
        <v>266</v>
      </c>
    </row>
    <row r="43" spans="1:7" ht="15.6" x14ac:dyDescent="0.3">
      <c r="A43" s="251" t="s">
        <v>19</v>
      </c>
      <c r="B43" s="247">
        <v>45984</v>
      </c>
      <c r="C43" s="248">
        <v>0.41666666666666669</v>
      </c>
      <c r="D43" s="250" t="s">
        <v>39</v>
      </c>
      <c r="E43" s="250" t="s">
        <v>269</v>
      </c>
      <c r="F43" s="203" t="s">
        <v>275</v>
      </c>
      <c r="G43" s="204" t="s">
        <v>2</v>
      </c>
    </row>
    <row r="44" spans="1:7" ht="15.6" x14ac:dyDescent="0.3">
      <c r="A44" s="251"/>
      <c r="B44" s="247"/>
      <c r="C44" s="249"/>
      <c r="D44" s="250"/>
      <c r="E44" s="250"/>
      <c r="F44" s="203" t="s">
        <v>277</v>
      </c>
      <c r="G44" s="204" t="s">
        <v>87</v>
      </c>
    </row>
    <row r="45" spans="1:7" ht="5.0999999999999996" customHeight="1" x14ac:dyDescent="0.3">
      <c r="A45" s="240"/>
      <c r="B45" s="241"/>
      <c r="C45" s="241"/>
      <c r="D45" s="241"/>
      <c r="E45" s="241"/>
      <c r="F45" s="241"/>
      <c r="G45" s="242"/>
    </row>
    <row r="46" spans="1:7" ht="24.6" x14ac:dyDescent="0.3">
      <c r="A46" s="243" t="s">
        <v>119</v>
      </c>
      <c r="B46" s="244"/>
      <c r="C46" s="244"/>
      <c r="D46" s="244"/>
      <c r="E46" s="244"/>
      <c r="F46" s="244"/>
      <c r="G46" s="245"/>
    </row>
    <row r="47" spans="1:7" ht="5.0999999999999996" customHeight="1" x14ac:dyDescent="0.3">
      <c r="A47" s="240"/>
      <c r="B47" s="241"/>
      <c r="C47" s="241"/>
      <c r="D47" s="241"/>
      <c r="E47" s="241"/>
      <c r="F47" s="241"/>
      <c r="G47" s="242"/>
    </row>
    <row r="48" spans="1:7" ht="15.6" x14ac:dyDescent="0.3">
      <c r="A48" s="202" t="s">
        <v>7</v>
      </c>
      <c r="B48" s="202" t="s">
        <v>271</v>
      </c>
      <c r="C48" s="202" t="s">
        <v>273</v>
      </c>
      <c r="D48" s="202" t="s">
        <v>272</v>
      </c>
      <c r="E48" s="202" t="s">
        <v>8</v>
      </c>
      <c r="F48" s="200" t="s">
        <v>274</v>
      </c>
      <c r="G48" s="202" t="s">
        <v>266</v>
      </c>
    </row>
    <row r="49" spans="1:7" ht="15.6" x14ac:dyDescent="0.3">
      <c r="A49" s="246" t="s">
        <v>267</v>
      </c>
      <c r="B49" s="247">
        <v>45997</v>
      </c>
      <c r="C49" s="248"/>
      <c r="D49" s="250" t="s">
        <v>26</v>
      </c>
      <c r="E49" s="257" t="s">
        <v>283</v>
      </c>
      <c r="F49" s="203" t="s">
        <v>275</v>
      </c>
      <c r="G49" s="204" t="s">
        <v>90</v>
      </c>
    </row>
    <row r="50" spans="1:7" ht="15.6" x14ac:dyDescent="0.3">
      <c r="A50" s="246"/>
      <c r="B50" s="247"/>
      <c r="C50" s="249"/>
      <c r="D50" s="250"/>
      <c r="E50" s="257"/>
      <c r="F50" s="203" t="s">
        <v>276</v>
      </c>
      <c r="G50" s="204"/>
    </row>
    <row r="51" spans="1:7" ht="5.0999999999999996" customHeight="1" x14ac:dyDescent="0.3">
      <c r="A51" s="240"/>
      <c r="B51" s="241"/>
      <c r="C51" s="241"/>
      <c r="D51" s="241"/>
      <c r="E51" s="241"/>
      <c r="F51" s="241"/>
      <c r="G51" s="242"/>
    </row>
    <row r="52" spans="1:7" ht="24.6" x14ac:dyDescent="0.3">
      <c r="A52" s="243" t="s">
        <v>284</v>
      </c>
      <c r="B52" s="244"/>
      <c r="C52" s="244"/>
      <c r="D52" s="244"/>
      <c r="E52" s="244"/>
      <c r="F52" s="245"/>
      <c r="G52" s="232">
        <v>45998</v>
      </c>
    </row>
    <row r="53" spans="1:7" ht="5.0999999999999996" customHeight="1" x14ac:dyDescent="0.3">
      <c r="A53" s="240"/>
      <c r="B53" s="241"/>
      <c r="C53" s="241"/>
      <c r="D53" s="241"/>
      <c r="E53" s="241"/>
      <c r="F53" s="241"/>
      <c r="G53" s="242"/>
    </row>
    <row r="54" spans="1:7" ht="24.6" x14ac:dyDescent="0.3">
      <c r="A54" s="243" t="s">
        <v>32</v>
      </c>
      <c r="B54" s="244"/>
      <c r="C54" s="244"/>
      <c r="D54" s="244"/>
      <c r="E54" s="244"/>
      <c r="F54" s="244"/>
      <c r="G54" s="245"/>
    </row>
    <row r="55" spans="1:7" ht="5.0999999999999996" customHeight="1" x14ac:dyDescent="0.3">
      <c r="A55" s="240"/>
      <c r="B55" s="241"/>
      <c r="C55" s="241"/>
      <c r="D55" s="241"/>
      <c r="E55" s="241"/>
      <c r="F55" s="241"/>
      <c r="G55" s="242"/>
    </row>
    <row r="56" spans="1:7" ht="15.6" x14ac:dyDescent="0.3">
      <c r="A56" s="202" t="s">
        <v>7</v>
      </c>
      <c r="B56" s="202" t="s">
        <v>271</v>
      </c>
      <c r="C56" s="202" t="s">
        <v>273</v>
      </c>
      <c r="D56" s="202" t="s">
        <v>272</v>
      </c>
      <c r="E56" s="202" t="s">
        <v>8</v>
      </c>
      <c r="F56" s="200" t="s">
        <v>274</v>
      </c>
      <c r="G56" s="202" t="s">
        <v>266</v>
      </c>
    </row>
    <row r="57" spans="1:7" ht="15.6" x14ac:dyDescent="0.3">
      <c r="A57" s="246" t="s">
        <v>267</v>
      </c>
      <c r="B57" s="247">
        <v>46011</v>
      </c>
      <c r="C57" s="248"/>
      <c r="D57" s="250" t="s">
        <v>36</v>
      </c>
      <c r="E57" s="250" t="s">
        <v>13</v>
      </c>
      <c r="F57" s="203" t="s">
        <v>275</v>
      </c>
      <c r="G57" s="204" t="s">
        <v>4</v>
      </c>
    </row>
    <row r="58" spans="1:7" ht="15.6" x14ac:dyDescent="0.3">
      <c r="A58" s="246"/>
      <c r="B58" s="247"/>
      <c r="C58" s="249"/>
      <c r="D58" s="250"/>
      <c r="E58" s="250"/>
      <c r="F58" s="203" t="s">
        <v>276</v>
      </c>
      <c r="G58" s="204" t="s">
        <v>27</v>
      </c>
    </row>
    <row r="59" spans="1:7" ht="5.0999999999999996" customHeight="1" x14ac:dyDescent="0.3">
      <c r="A59" s="240"/>
      <c r="B59" s="241"/>
      <c r="C59" s="241"/>
      <c r="D59" s="241"/>
      <c r="E59" s="241"/>
      <c r="F59" s="241"/>
      <c r="G59" s="242"/>
    </row>
    <row r="60" spans="1:7" ht="24.6" x14ac:dyDescent="0.3">
      <c r="A60" s="243" t="s">
        <v>238</v>
      </c>
      <c r="B60" s="244"/>
      <c r="C60" s="244"/>
      <c r="D60" s="244"/>
      <c r="E60" s="244"/>
      <c r="F60" s="245"/>
      <c r="G60" s="231" t="s">
        <v>285</v>
      </c>
    </row>
    <row r="61" spans="1:7" ht="5.0999999999999996" customHeight="1" x14ac:dyDescent="0.3">
      <c r="A61" s="240"/>
      <c r="B61" s="241"/>
      <c r="C61" s="241"/>
      <c r="D61" s="241"/>
      <c r="E61" s="241"/>
      <c r="F61" s="241"/>
      <c r="G61" s="242"/>
    </row>
    <row r="62" spans="1:7" ht="15.6" x14ac:dyDescent="0.3">
      <c r="A62" s="202" t="s">
        <v>7</v>
      </c>
      <c r="B62" s="202" t="s">
        <v>271</v>
      </c>
      <c r="C62" s="202" t="s">
        <v>273</v>
      </c>
      <c r="D62" s="202" t="s">
        <v>272</v>
      </c>
      <c r="E62" s="202" t="s">
        <v>8</v>
      </c>
      <c r="F62" s="200" t="s">
        <v>274</v>
      </c>
      <c r="G62" s="202" t="s">
        <v>266</v>
      </c>
    </row>
    <row r="63" spans="1:7" ht="15.6" x14ac:dyDescent="0.3">
      <c r="A63" s="246" t="s">
        <v>267</v>
      </c>
      <c r="B63" s="247">
        <v>46039</v>
      </c>
      <c r="C63" s="248"/>
      <c r="D63" s="252" t="s">
        <v>117</v>
      </c>
      <c r="E63" s="250" t="s">
        <v>13</v>
      </c>
      <c r="F63" s="203" t="s">
        <v>275</v>
      </c>
      <c r="G63" s="204" t="s">
        <v>90</v>
      </c>
    </row>
    <row r="64" spans="1:7" ht="15.6" x14ac:dyDescent="0.3">
      <c r="A64" s="246"/>
      <c r="B64" s="247"/>
      <c r="C64" s="249"/>
      <c r="D64" s="252"/>
      <c r="E64" s="250"/>
      <c r="F64" s="203" t="s">
        <v>276</v>
      </c>
      <c r="G64" s="204" t="s">
        <v>4</v>
      </c>
    </row>
    <row r="65" spans="1:7" ht="15.6" x14ac:dyDescent="0.3">
      <c r="A65" s="246"/>
      <c r="B65" s="247"/>
      <c r="C65" s="249"/>
      <c r="D65" s="252"/>
      <c r="E65" s="250"/>
      <c r="F65" s="203" t="s">
        <v>276</v>
      </c>
      <c r="G65" s="204" t="s">
        <v>27</v>
      </c>
    </row>
    <row r="66" spans="1:7" ht="15.6" x14ac:dyDescent="0.3">
      <c r="A66" s="246"/>
      <c r="B66" s="247"/>
      <c r="C66" s="249"/>
      <c r="D66" s="252"/>
      <c r="E66" s="250"/>
      <c r="F66" s="203" t="s">
        <v>276</v>
      </c>
      <c r="G66" s="204" t="s">
        <v>110</v>
      </c>
    </row>
    <row r="67" spans="1:7" ht="5.0999999999999996" customHeight="1" x14ac:dyDescent="0.3">
      <c r="A67" s="240"/>
      <c r="B67" s="241"/>
      <c r="C67" s="241"/>
      <c r="D67" s="241"/>
      <c r="E67" s="241"/>
      <c r="F67" s="241"/>
      <c r="G67" s="242"/>
    </row>
    <row r="68" spans="1:7" ht="24.6" x14ac:dyDescent="0.3">
      <c r="A68" s="243" t="s">
        <v>286</v>
      </c>
      <c r="B68" s="244"/>
      <c r="C68" s="244"/>
      <c r="D68" s="244"/>
      <c r="E68" s="244"/>
      <c r="F68" s="244"/>
      <c r="G68" s="245"/>
    </row>
    <row r="69" spans="1:7" ht="5.0999999999999996" customHeight="1" x14ac:dyDescent="0.3">
      <c r="A69" s="240"/>
      <c r="B69" s="241"/>
      <c r="C69" s="241"/>
      <c r="D69" s="241"/>
      <c r="E69" s="241"/>
      <c r="F69" s="241"/>
      <c r="G69" s="242"/>
    </row>
    <row r="70" spans="1:7" ht="15.6" x14ac:dyDescent="0.3">
      <c r="A70" s="202" t="s">
        <v>7</v>
      </c>
      <c r="B70" s="202" t="s">
        <v>271</v>
      </c>
      <c r="C70" s="202" t="s">
        <v>273</v>
      </c>
      <c r="D70" s="202" t="s">
        <v>272</v>
      </c>
      <c r="E70" s="202" t="s">
        <v>8</v>
      </c>
      <c r="F70" s="200" t="s">
        <v>274</v>
      </c>
      <c r="G70" s="202" t="s">
        <v>266</v>
      </c>
    </row>
    <row r="71" spans="1:7" ht="15.6" x14ac:dyDescent="0.3">
      <c r="A71" s="246" t="s">
        <v>267</v>
      </c>
      <c r="B71" s="247">
        <v>46040</v>
      </c>
      <c r="C71" s="248"/>
      <c r="D71" s="250" t="s">
        <v>282</v>
      </c>
      <c r="E71" s="250" t="s">
        <v>287</v>
      </c>
      <c r="F71" s="203" t="s">
        <v>275</v>
      </c>
      <c r="G71" s="204" t="s">
        <v>28</v>
      </c>
    </row>
    <row r="72" spans="1:7" ht="15.6" x14ac:dyDescent="0.3">
      <c r="A72" s="246"/>
      <c r="B72" s="247"/>
      <c r="C72" s="249"/>
      <c r="D72" s="250"/>
      <c r="E72" s="250"/>
      <c r="F72" s="203" t="s">
        <v>288</v>
      </c>
      <c r="G72" s="204" t="s">
        <v>327</v>
      </c>
    </row>
    <row r="73" spans="1:7" ht="5.0999999999999996" customHeight="1" x14ac:dyDescent="0.3">
      <c r="A73" s="240"/>
      <c r="B73" s="241"/>
      <c r="C73" s="241"/>
      <c r="D73" s="241"/>
      <c r="E73" s="241"/>
      <c r="F73" s="241"/>
      <c r="G73" s="242"/>
    </row>
    <row r="74" spans="1:7" ht="30" customHeight="1" x14ac:dyDescent="0.3">
      <c r="A74" s="243" t="s">
        <v>289</v>
      </c>
      <c r="B74" s="244"/>
      <c r="C74" s="244"/>
      <c r="D74" s="244"/>
      <c r="E74" s="244"/>
      <c r="F74" s="244"/>
      <c r="G74" s="245"/>
    </row>
    <row r="75" spans="1:7" ht="5.0999999999999996" customHeight="1" x14ac:dyDescent="0.3">
      <c r="A75" s="240"/>
      <c r="B75" s="241"/>
      <c r="C75" s="241"/>
      <c r="D75" s="241"/>
      <c r="E75" s="241"/>
      <c r="F75" s="241"/>
      <c r="G75" s="242"/>
    </row>
    <row r="76" spans="1:7" ht="15.6" x14ac:dyDescent="0.3">
      <c r="A76" s="205" t="s">
        <v>7</v>
      </c>
      <c r="B76" s="205" t="s">
        <v>271</v>
      </c>
      <c r="C76" s="205" t="s">
        <v>273</v>
      </c>
      <c r="D76" s="205" t="s">
        <v>272</v>
      </c>
      <c r="E76" s="205" t="s">
        <v>8</v>
      </c>
      <c r="F76" s="198" t="s">
        <v>274</v>
      </c>
      <c r="G76" s="205" t="s">
        <v>266</v>
      </c>
    </row>
    <row r="77" spans="1:7" ht="15.6" x14ac:dyDescent="0.3">
      <c r="A77" s="251" t="s">
        <v>19</v>
      </c>
      <c r="B77" s="247">
        <v>46040</v>
      </c>
      <c r="C77" s="248"/>
      <c r="D77" s="250" t="s">
        <v>26</v>
      </c>
      <c r="E77" s="250" t="s">
        <v>290</v>
      </c>
      <c r="F77" s="203" t="s">
        <v>275</v>
      </c>
      <c r="G77" s="204"/>
    </row>
    <row r="78" spans="1:7" ht="15.6" x14ac:dyDescent="0.3">
      <c r="A78" s="251"/>
      <c r="B78" s="247"/>
      <c r="C78" s="249"/>
      <c r="D78" s="250"/>
      <c r="E78" s="250"/>
      <c r="F78" s="203" t="s">
        <v>277</v>
      </c>
      <c r="G78" s="204"/>
    </row>
    <row r="79" spans="1:7" ht="5.0999999999999996" customHeight="1" x14ac:dyDescent="0.3">
      <c r="A79" s="240"/>
      <c r="B79" s="241"/>
      <c r="C79" s="241"/>
      <c r="D79" s="241"/>
      <c r="E79" s="241"/>
      <c r="F79" s="241"/>
      <c r="G79" s="242"/>
    </row>
    <row r="80" spans="1:7" ht="30" customHeight="1" x14ac:dyDescent="0.3">
      <c r="A80" s="243" t="s">
        <v>279</v>
      </c>
      <c r="B80" s="244"/>
      <c r="C80" s="244"/>
      <c r="D80" s="244"/>
      <c r="E80" s="244"/>
      <c r="F80" s="245"/>
      <c r="G80" s="231" t="s">
        <v>291</v>
      </c>
    </row>
    <row r="81" spans="1:7" ht="5.0999999999999996" customHeight="1" x14ac:dyDescent="0.3">
      <c r="A81" s="240"/>
      <c r="B81" s="241"/>
      <c r="C81" s="241"/>
      <c r="D81" s="241"/>
      <c r="E81" s="241"/>
      <c r="F81" s="241"/>
      <c r="G81" s="242"/>
    </row>
    <row r="82" spans="1:7" ht="15.6" x14ac:dyDescent="0.3">
      <c r="A82" s="202" t="s">
        <v>7</v>
      </c>
      <c r="B82" s="202" t="s">
        <v>271</v>
      </c>
      <c r="C82" s="202" t="s">
        <v>273</v>
      </c>
      <c r="D82" s="202" t="s">
        <v>272</v>
      </c>
      <c r="E82" s="202" t="s">
        <v>8</v>
      </c>
      <c r="F82" s="200" t="s">
        <v>274</v>
      </c>
      <c r="G82" s="202" t="s">
        <v>266</v>
      </c>
    </row>
    <row r="83" spans="1:7" ht="16.2" thickBot="1" x14ac:dyDescent="0.35">
      <c r="A83" s="246" t="s">
        <v>267</v>
      </c>
      <c r="B83" s="247">
        <v>46046</v>
      </c>
      <c r="C83" s="248">
        <v>0.45833333333333331</v>
      </c>
      <c r="D83" s="213" t="s">
        <v>26</v>
      </c>
      <c r="E83" s="214" t="s">
        <v>13</v>
      </c>
      <c r="F83" s="215" t="s">
        <v>275</v>
      </c>
      <c r="G83" s="218" t="s">
        <v>1</v>
      </c>
    </row>
    <row r="84" spans="1:7" ht="16.2" thickTop="1" x14ac:dyDescent="0.3">
      <c r="A84" s="246"/>
      <c r="B84" s="247"/>
      <c r="C84" s="248"/>
      <c r="D84" s="236" t="s">
        <v>31</v>
      </c>
      <c r="E84" s="239" t="s">
        <v>13</v>
      </c>
      <c r="F84" s="216" t="s">
        <v>275</v>
      </c>
      <c r="G84" s="217" t="s">
        <v>4</v>
      </c>
    </row>
    <row r="85" spans="1:7" ht="16.2" thickBot="1" x14ac:dyDescent="0.35">
      <c r="A85" s="246"/>
      <c r="B85" s="247"/>
      <c r="C85" s="248"/>
      <c r="D85" s="237"/>
      <c r="E85" s="239"/>
      <c r="F85" s="219" t="s">
        <v>276</v>
      </c>
      <c r="G85" s="220" t="s">
        <v>326</v>
      </c>
    </row>
    <row r="86" spans="1:7" ht="16.8" thickTop="1" thickBot="1" x14ac:dyDescent="0.35">
      <c r="A86" s="246"/>
      <c r="B86" s="247"/>
      <c r="C86" s="248"/>
      <c r="D86" s="221" t="s">
        <v>292</v>
      </c>
      <c r="E86" s="222" t="s">
        <v>13</v>
      </c>
      <c r="F86" s="223" t="s">
        <v>275</v>
      </c>
      <c r="G86" s="224" t="s">
        <v>328</v>
      </c>
    </row>
    <row r="87" spans="1:7" ht="16.8" thickTop="1" thickBot="1" x14ac:dyDescent="0.35">
      <c r="A87" s="246"/>
      <c r="B87" s="247"/>
      <c r="C87" s="248">
        <v>0.70833333333333337</v>
      </c>
      <c r="D87" s="225" t="s">
        <v>26</v>
      </c>
      <c r="E87" s="227" t="s">
        <v>268</v>
      </c>
      <c r="F87" s="228" t="s">
        <v>275</v>
      </c>
      <c r="G87" s="235" t="s">
        <v>1</v>
      </c>
    </row>
    <row r="88" spans="1:7" ht="16.2" thickTop="1" x14ac:dyDescent="0.3">
      <c r="A88" s="246"/>
      <c r="B88" s="247"/>
      <c r="C88" s="248"/>
      <c r="D88" s="236" t="s">
        <v>31</v>
      </c>
      <c r="E88" s="237" t="s">
        <v>268</v>
      </c>
      <c r="F88" s="226" t="s">
        <v>275</v>
      </c>
      <c r="G88" s="233" t="s">
        <v>4</v>
      </c>
    </row>
    <row r="89" spans="1:7" ht="15.6" x14ac:dyDescent="0.3">
      <c r="A89" s="246"/>
      <c r="B89" s="247"/>
      <c r="C89" s="249"/>
      <c r="D89" s="238"/>
      <c r="E89" s="238"/>
      <c r="F89" s="212" t="s">
        <v>276</v>
      </c>
      <c r="G89" s="234" t="s">
        <v>326</v>
      </c>
    </row>
    <row r="90" spans="1:7" ht="5.0999999999999996" customHeight="1" x14ac:dyDescent="0.3">
      <c r="A90" s="240"/>
      <c r="B90" s="241"/>
      <c r="C90" s="241"/>
      <c r="D90" s="241"/>
      <c r="E90" s="241"/>
      <c r="F90" s="241"/>
      <c r="G90" s="242"/>
    </row>
    <row r="91" spans="1:7" ht="24.6" x14ac:dyDescent="0.3">
      <c r="A91" s="243" t="s">
        <v>293</v>
      </c>
      <c r="B91" s="244"/>
      <c r="C91" s="244"/>
      <c r="D91" s="244"/>
      <c r="E91" s="244"/>
      <c r="F91" s="244"/>
      <c r="G91" s="245"/>
    </row>
    <row r="92" spans="1:7" ht="5.0999999999999996" customHeight="1" x14ac:dyDescent="0.3">
      <c r="A92" s="240"/>
      <c r="B92" s="241"/>
      <c r="C92" s="241"/>
      <c r="D92" s="241"/>
      <c r="E92" s="241"/>
      <c r="F92" s="241"/>
      <c r="G92" s="242"/>
    </row>
    <row r="93" spans="1:7" ht="15.6" x14ac:dyDescent="0.3">
      <c r="A93" s="202" t="s">
        <v>7</v>
      </c>
      <c r="B93" s="202" t="s">
        <v>271</v>
      </c>
      <c r="C93" s="202" t="s">
        <v>273</v>
      </c>
      <c r="D93" s="202" t="s">
        <v>272</v>
      </c>
      <c r="E93" s="202" t="s">
        <v>8</v>
      </c>
      <c r="F93" s="200" t="s">
        <v>274</v>
      </c>
      <c r="G93" s="202" t="s">
        <v>266</v>
      </c>
    </row>
    <row r="94" spans="1:7" ht="15.6" x14ac:dyDescent="0.3">
      <c r="A94" s="246" t="s">
        <v>267</v>
      </c>
      <c r="B94" s="247">
        <v>46068</v>
      </c>
      <c r="C94" s="248"/>
      <c r="D94" s="250" t="s">
        <v>39</v>
      </c>
      <c r="E94" s="258" t="s">
        <v>43</v>
      </c>
      <c r="F94" s="203" t="s">
        <v>275</v>
      </c>
      <c r="G94" s="204" t="s">
        <v>90</v>
      </c>
    </row>
    <row r="95" spans="1:7" ht="15.6" x14ac:dyDescent="0.3">
      <c r="A95" s="246"/>
      <c r="B95" s="247"/>
      <c r="C95" s="249"/>
      <c r="D95" s="250"/>
      <c r="E95" s="257"/>
      <c r="F95" s="203" t="s">
        <v>277</v>
      </c>
      <c r="G95" s="204" t="s">
        <v>4</v>
      </c>
    </row>
    <row r="96" spans="1:7" ht="5.0999999999999996" customHeight="1" x14ac:dyDescent="0.3">
      <c r="A96" s="240"/>
      <c r="B96" s="241"/>
      <c r="C96" s="241"/>
      <c r="D96" s="241"/>
      <c r="E96" s="241"/>
      <c r="F96" s="241"/>
      <c r="G96" s="242"/>
    </row>
    <row r="97" spans="1:7" ht="30" customHeight="1" x14ac:dyDescent="0.3">
      <c r="A97" s="243" t="s">
        <v>279</v>
      </c>
      <c r="B97" s="244"/>
      <c r="C97" s="244"/>
      <c r="D97" s="244"/>
      <c r="E97" s="244"/>
      <c r="F97" s="245"/>
      <c r="G97" s="231" t="s">
        <v>294</v>
      </c>
    </row>
    <row r="98" spans="1:7" ht="5.0999999999999996" customHeight="1" x14ac:dyDescent="0.3">
      <c r="A98" s="240"/>
      <c r="B98" s="241"/>
      <c r="C98" s="241"/>
      <c r="D98" s="241"/>
      <c r="E98" s="241"/>
      <c r="F98" s="241"/>
      <c r="G98" s="242"/>
    </row>
    <row r="99" spans="1:7" ht="15.6" x14ac:dyDescent="0.3">
      <c r="A99" s="202" t="s">
        <v>7</v>
      </c>
      <c r="B99" s="202" t="s">
        <v>271</v>
      </c>
      <c r="C99" s="202" t="s">
        <v>273</v>
      </c>
      <c r="D99" s="202" t="s">
        <v>272</v>
      </c>
      <c r="E99" s="202" t="s">
        <v>8</v>
      </c>
      <c r="F99" s="200" t="s">
        <v>274</v>
      </c>
      <c r="G99" s="202" t="s">
        <v>266</v>
      </c>
    </row>
    <row r="100" spans="1:7" ht="15.6" x14ac:dyDescent="0.3">
      <c r="A100" s="246" t="s">
        <v>267</v>
      </c>
      <c r="B100" s="247">
        <v>46095</v>
      </c>
      <c r="C100" s="248">
        <v>0.45833333333333331</v>
      </c>
      <c r="D100" s="252" t="s">
        <v>295</v>
      </c>
      <c r="E100" s="250" t="s">
        <v>13</v>
      </c>
      <c r="F100" s="203" t="s">
        <v>275</v>
      </c>
      <c r="G100" s="204" t="s">
        <v>4</v>
      </c>
    </row>
    <row r="101" spans="1:7" ht="15.6" x14ac:dyDescent="0.3">
      <c r="A101" s="246"/>
      <c r="B101" s="247"/>
      <c r="C101" s="249"/>
      <c r="D101" s="252"/>
      <c r="E101" s="250"/>
      <c r="F101" s="203" t="s">
        <v>276</v>
      </c>
      <c r="G101" s="204" t="s">
        <v>27</v>
      </c>
    </row>
    <row r="102" spans="1:7" ht="15.6" x14ac:dyDescent="0.3">
      <c r="A102" s="246"/>
      <c r="B102" s="247"/>
      <c r="C102" s="249"/>
      <c r="D102" s="252"/>
      <c r="E102" s="250"/>
      <c r="F102" s="203" t="s">
        <v>276</v>
      </c>
      <c r="G102" s="204" t="s">
        <v>90</v>
      </c>
    </row>
    <row r="103" spans="1:7" ht="15.6" x14ac:dyDescent="0.3">
      <c r="A103" s="246"/>
      <c r="B103" s="247"/>
      <c r="C103" s="248">
        <v>0.70833333333333337</v>
      </c>
      <c r="D103" s="252"/>
      <c r="E103" s="250" t="s">
        <v>268</v>
      </c>
      <c r="F103" s="203" t="s">
        <v>275</v>
      </c>
      <c r="G103" s="204" t="s">
        <v>1</v>
      </c>
    </row>
    <row r="104" spans="1:7" ht="15.6" x14ac:dyDescent="0.3">
      <c r="A104" s="246"/>
      <c r="B104" s="247"/>
      <c r="C104" s="249"/>
      <c r="D104" s="252"/>
      <c r="E104" s="250"/>
      <c r="F104" s="203" t="s">
        <v>276</v>
      </c>
      <c r="G104" s="204" t="s">
        <v>4</v>
      </c>
    </row>
    <row r="105" spans="1:7" ht="5.0999999999999996" customHeight="1" x14ac:dyDescent="0.3">
      <c r="A105" s="240"/>
      <c r="B105" s="241"/>
      <c r="C105" s="241"/>
      <c r="D105" s="241"/>
      <c r="E105" s="241"/>
      <c r="F105" s="241"/>
      <c r="G105" s="242"/>
    </row>
    <row r="106" spans="1:7" ht="15.6" x14ac:dyDescent="0.3">
      <c r="A106" s="206" t="s">
        <v>7</v>
      </c>
      <c r="B106" s="206" t="s">
        <v>271</v>
      </c>
      <c r="C106" s="206" t="s">
        <v>273</v>
      </c>
      <c r="D106" s="206" t="s">
        <v>272</v>
      </c>
      <c r="E106" s="206" t="s">
        <v>8</v>
      </c>
      <c r="F106" s="201" t="s">
        <v>274</v>
      </c>
      <c r="G106" s="206" t="s">
        <v>266</v>
      </c>
    </row>
    <row r="107" spans="1:7" ht="15.6" x14ac:dyDescent="0.3">
      <c r="A107" s="259" t="s">
        <v>106</v>
      </c>
      <c r="B107" s="247" t="s">
        <v>296</v>
      </c>
      <c r="C107" s="248"/>
      <c r="D107" s="250" t="s">
        <v>39</v>
      </c>
      <c r="E107" s="260" t="s">
        <v>297</v>
      </c>
      <c r="F107" s="203" t="s">
        <v>275</v>
      </c>
      <c r="G107" s="204" t="s">
        <v>87</v>
      </c>
    </row>
    <row r="108" spans="1:7" ht="15.6" x14ac:dyDescent="0.3">
      <c r="A108" s="259"/>
      <c r="B108" s="247"/>
      <c r="C108" s="248"/>
      <c r="D108" s="250"/>
      <c r="E108" s="260"/>
      <c r="F108" s="203" t="s">
        <v>276</v>
      </c>
      <c r="G108" s="204" t="s">
        <v>329</v>
      </c>
    </row>
    <row r="109" spans="1:7" ht="15.6" x14ac:dyDescent="0.3">
      <c r="A109" s="259"/>
      <c r="B109" s="247"/>
      <c r="C109" s="248"/>
      <c r="D109" s="250"/>
      <c r="E109" s="260"/>
      <c r="F109" s="203" t="s">
        <v>277</v>
      </c>
      <c r="G109" s="204" t="s">
        <v>2</v>
      </c>
    </row>
    <row r="110" spans="1:7" ht="15.6" x14ac:dyDescent="0.3">
      <c r="A110" s="259"/>
      <c r="B110" s="247"/>
      <c r="C110" s="248"/>
      <c r="D110" s="250"/>
      <c r="E110" s="260"/>
      <c r="F110" s="203" t="s">
        <v>37</v>
      </c>
      <c r="G110" s="204"/>
    </row>
    <row r="111" spans="1:7" ht="15.6" x14ac:dyDescent="0.3">
      <c r="A111" s="259"/>
      <c r="B111" s="247"/>
      <c r="C111" s="249"/>
      <c r="D111" s="250"/>
      <c r="E111" s="260"/>
      <c r="F111" s="203" t="s">
        <v>116</v>
      </c>
      <c r="G111" s="204" t="s">
        <v>325</v>
      </c>
    </row>
    <row r="112" spans="1:7" ht="5.0999999999999996" customHeight="1" x14ac:dyDescent="0.3">
      <c r="A112" s="240"/>
      <c r="B112" s="241"/>
      <c r="C112" s="241"/>
      <c r="D112" s="241"/>
      <c r="E112" s="241"/>
      <c r="F112" s="241"/>
      <c r="G112" s="242"/>
    </row>
    <row r="113" spans="1:7" ht="24.6" x14ac:dyDescent="0.3">
      <c r="A113" s="243" t="s">
        <v>306</v>
      </c>
      <c r="B113" s="244"/>
      <c r="C113" s="244"/>
      <c r="D113" s="244"/>
      <c r="E113" s="244"/>
      <c r="F113" s="244"/>
      <c r="G113" s="245"/>
    </row>
    <row r="114" spans="1:7" ht="5.0999999999999996" customHeight="1" x14ac:dyDescent="0.3">
      <c r="A114" s="240"/>
      <c r="B114" s="241"/>
      <c r="C114" s="241"/>
      <c r="D114" s="241"/>
      <c r="E114" s="241"/>
      <c r="F114" s="241"/>
      <c r="G114" s="242"/>
    </row>
    <row r="115" spans="1:7" ht="15.6" x14ac:dyDescent="0.3">
      <c r="A115" s="202" t="s">
        <v>7</v>
      </c>
      <c r="B115" s="202" t="s">
        <v>271</v>
      </c>
      <c r="C115" s="202" t="s">
        <v>273</v>
      </c>
      <c r="D115" s="202" t="s">
        <v>272</v>
      </c>
      <c r="E115" s="202" t="s">
        <v>8</v>
      </c>
      <c r="F115" s="200" t="s">
        <v>274</v>
      </c>
      <c r="G115" s="202" t="s">
        <v>266</v>
      </c>
    </row>
    <row r="116" spans="1:7" ht="15.6" x14ac:dyDescent="0.3">
      <c r="A116" s="246" t="s">
        <v>267</v>
      </c>
      <c r="B116" s="247">
        <v>46109</v>
      </c>
      <c r="C116" s="248"/>
      <c r="D116" s="250" t="s">
        <v>307</v>
      </c>
      <c r="E116" s="261" t="s">
        <v>13</v>
      </c>
      <c r="F116" s="203" t="s">
        <v>275</v>
      </c>
      <c r="G116" s="204"/>
    </row>
    <row r="117" spans="1:7" ht="15.6" x14ac:dyDescent="0.3">
      <c r="A117" s="246"/>
      <c r="B117" s="247"/>
      <c r="C117" s="249"/>
      <c r="D117" s="250"/>
      <c r="E117" s="250"/>
      <c r="F117" s="203" t="s">
        <v>288</v>
      </c>
      <c r="G117" s="204"/>
    </row>
    <row r="118" spans="1:7" ht="5.0999999999999996" customHeight="1" x14ac:dyDescent="0.3">
      <c r="A118" s="240"/>
      <c r="B118" s="241"/>
      <c r="C118" s="241"/>
      <c r="D118" s="241"/>
      <c r="E118" s="241"/>
      <c r="F118" s="241"/>
      <c r="G118" s="242"/>
    </row>
    <row r="119" spans="1:7" ht="24.6" x14ac:dyDescent="0.3">
      <c r="A119" s="243" t="s">
        <v>308</v>
      </c>
      <c r="B119" s="244"/>
      <c r="C119" s="244"/>
      <c r="D119" s="244"/>
      <c r="E119" s="244"/>
      <c r="F119" s="244"/>
      <c r="G119" s="245"/>
    </row>
    <row r="120" spans="1:7" ht="5.0999999999999996" customHeight="1" x14ac:dyDescent="0.3">
      <c r="A120" s="240"/>
      <c r="B120" s="241"/>
      <c r="C120" s="241"/>
      <c r="D120" s="241"/>
      <c r="E120" s="241"/>
      <c r="F120" s="241"/>
      <c r="G120" s="242"/>
    </row>
    <row r="121" spans="1:7" ht="15.6" x14ac:dyDescent="0.3">
      <c r="A121" s="202" t="s">
        <v>7</v>
      </c>
      <c r="B121" s="202" t="s">
        <v>271</v>
      </c>
      <c r="C121" s="202" t="s">
        <v>273</v>
      </c>
      <c r="D121" s="202" t="s">
        <v>272</v>
      </c>
      <c r="E121" s="202" t="s">
        <v>8</v>
      </c>
      <c r="F121" s="200" t="s">
        <v>274</v>
      </c>
      <c r="G121" s="202" t="s">
        <v>266</v>
      </c>
    </row>
    <row r="122" spans="1:7" ht="15.6" x14ac:dyDescent="0.3">
      <c r="A122" s="246" t="s">
        <v>267</v>
      </c>
      <c r="B122" s="247">
        <v>46110</v>
      </c>
      <c r="C122" s="248"/>
      <c r="D122" s="250"/>
      <c r="E122" s="261" t="s">
        <v>290</v>
      </c>
      <c r="F122" s="203" t="s">
        <v>275</v>
      </c>
      <c r="G122" s="204"/>
    </row>
    <row r="123" spans="1:7" ht="15.6" x14ac:dyDescent="0.3">
      <c r="A123" s="246"/>
      <c r="B123" s="247"/>
      <c r="C123" s="249"/>
      <c r="D123" s="250"/>
      <c r="E123" s="250"/>
      <c r="F123" s="203" t="s">
        <v>288</v>
      </c>
      <c r="G123" s="204"/>
    </row>
    <row r="124" spans="1:7" ht="5.0999999999999996" customHeight="1" x14ac:dyDescent="0.3">
      <c r="A124" s="240"/>
      <c r="B124" s="241"/>
      <c r="C124" s="241"/>
      <c r="D124" s="241"/>
      <c r="E124" s="241"/>
      <c r="F124" s="241"/>
      <c r="G124" s="242"/>
    </row>
    <row r="125" spans="1:7" ht="24.6" x14ac:dyDescent="0.3">
      <c r="A125" s="243" t="s">
        <v>238</v>
      </c>
      <c r="B125" s="244"/>
      <c r="C125" s="244"/>
      <c r="D125" s="244"/>
      <c r="E125" s="244"/>
      <c r="F125" s="245"/>
      <c r="G125" s="231" t="s">
        <v>291</v>
      </c>
    </row>
    <row r="126" spans="1:7" ht="5.0999999999999996" customHeight="1" x14ac:dyDescent="0.3">
      <c r="A126" s="240"/>
      <c r="B126" s="241"/>
      <c r="C126" s="241"/>
      <c r="D126" s="241"/>
      <c r="E126" s="241"/>
      <c r="F126" s="241"/>
      <c r="G126" s="242"/>
    </row>
    <row r="127" spans="1:7" ht="15.6" x14ac:dyDescent="0.3">
      <c r="A127" s="202" t="s">
        <v>7</v>
      </c>
      <c r="B127" s="202" t="s">
        <v>271</v>
      </c>
      <c r="C127" s="202" t="s">
        <v>273</v>
      </c>
      <c r="D127" s="202" t="s">
        <v>272</v>
      </c>
      <c r="E127" s="202" t="s">
        <v>8</v>
      </c>
      <c r="F127" s="200" t="s">
        <v>274</v>
      </c>
      <c r="G127" s="202" t="s">
        <v>266</v>
      </c>
    </row>
    <row r="128" spans="1:7" ht="15.6" x14ac:dyDescent="0.3">
      <c r="A128" s="246" t="s">
        <v>267</v>
      </c>
      <c r="B128" s="247">
        <v>46116</v>
      </c>
      <c r="C128" s="248"/>
      <c r="D128" s="252" t="s">
        <v>295</v>
      </c>
      <c r="E128" s="250" t="s">
        <v>13</v>
      </c>
      <c r="F128" s="203" t="s">
        <v>275</v>
      </c>
      <c r="G128" s="204" t="s">
        <v>90</v>
      </c>
    </row>
    <row r="129" spans="1:7" ht="15.6" x14ac:dyDescent="0.3">
      <c r="A129" s="246"/>
      <c r="B129" s="247"/>
      <c r="C129" s="249"/>
      <c r="D129" s="252"/>
      <c r="E129" s="250"/>
      <c r="F129" s="203" t="s">
        <v>276</v>
      </c>
      <c r="G129" s="204" t="s">
        <v>4</v>
      </c>
    </row>
    <row r="130" spans="1:7" ht="15.6" x14ac:dyDescent="0.3">
      <c r="A130" s="246"/>
      <c r="B130" s="247"/>
      <c r="C130" s="249"/>
      <c r="D130" s="252"/>
      <c r="E130" s="250"/>
      <c r="F130" s="203" t="s">
        <v>276</v>
      </c>
      <c r="G130" s="204"/>
    </row>
    <row r="131" spans="1:7" ht="15.6" x14ac:dyDescent="0.3">
      <c r="A131" s="246"/>
      <c r="B131" s="247"/>
      <c r="C131" s="249"/>
      <c r="D131" s="252"/>
      <c r="E131" s="250"/>
      <c r="F131" s="203" t="s">
        <v>276</v>
      </c>
      <c r="G131" s="204"/>
    </row>
    <row r="132" spans="1:7" ht="5.0999999999999996" customHeight="1" x14ac:dyDescent="0.3">
      <c r="A132" s="240"/>
      <c r="B132" s="241"/>
      <c r="C132" s="241"/>
      <c r="D132" s="241"/>
      <c r="E132" s="241"/>
      <c r="F132" s="241"/>
      <c r="G132" s="242"/>
    </row>
    <row r="133" spans="1:7" ht="30" customHeight="1" x14ac:dyDescent="0.3">
      <c r="A133" s="243" t="s">
        <v>330</v>
      </c>
      <c r="B133" s="244"/>
      <c r="C133" s="244"/>
      <c r="D133" s="244"/>
      <c r="E133" s="244"/>
      <c r="F133" s="244"/>
      <c r="G133" s="245"/>
    </row>
    <row r="134" spans="1:7" ht="5.0999999999999996" customHeight="1" x14ac:dyDescent="0.3">
      <c r="A134" s="240"/>
      <c r="B134" s="241"/>
      <c r="C134" s="241"/>
      <c r="D134" s="241"/>
      <c r="E134" s="241"/>
      <c r="F134" s="241"/>
      <c r="G134" s="242"/>
    </row>
    <row r="135" spans="1:7" ht="15.6" x14ac:dyDescent="0.3">
      <c r="A135" s="205" t="s">
        <v>7</v>
      </c>
      <c r="B135" s="205" t="s">
        <v>271</v>
      </c>
      <c r="C135" s="205" t="s">
        <v>273</v>
      </c>
      <c r="D135" s="205" t="s">
        <v>272</v>
      </c>
      <c r="E135" s="205" t="s">
        <v>8</v>
      </c>
      <c r="F135" s="198" t="s">
        <v>274</v>
      </c>
      <c r="G135" s="205" t="s">
        <v>266</v>
      </c>
    </row>
    <row r="136" spans="1:7" ht="15.6" x14ac:dyDescent="0.3">
      <c r="A136" s="251" t="s">
        <v>19</v>
      </c>
      <c r="B136" s="247" t="s">
        <v>309</v>
      </c>
      <c r="C136" s="248"/>
      <c r="D136" s="250" t="s">
        <v>109</v>
      </c>
      <c r="E136" s="258" t="s">
        <v>311</v>
      </c>
      <c r="F136" s="203" t="s">
        <v>275</v>
      </c>
      <c r="G136" s="204" t="s">
        <v>2</v>
      </c>
    </row>
    <row r="137" spans="1:7" ht="15.6" x14ac:dyDescent="0.3">
      <c r="A137" s="251"/>
      <c r="B137" s="247"/>
      <c r="C137" s="248"/>
      <c r="D137" s="250"/>
      <c r="E137" s="258"/>
      <c r="F137" s="203" t="s">
        <v>276</v>
      </c>
      <c r="G137" s="204"/>
    </row>
    <row r="138" spans="1:7" ht="15.6" x14ac:dyDescent="0.3">
      <c r="A138" s="251"/>
      <c r="B138" s="247"/>
      <c r="C138" s="248"/>
      <c r="D138" s="250"/>
      <c r="E138" s="258"/>
      <c r="F138" s="203" t="s">
        <v>277</v>
      </c>
      <c r="G138" s="204"/>
    </row>
    <row r="139" spans="1:7" ht="15.6" x14ac:dyDescent="0.3">
      <c r="A139" s="251"/>
      <c r="B139" s="247"/>
      <c r="C139" s="248"/>
      <c r="D139" s="250"/>
      <c r="E139" s="258"/>
      <c r="F139" s="203" t="s">
        <v>312</v>
      </c>
      <c r="G139" s="204" t="s">
        <v>1</v>
      </c>
    </row>
    <row r="140" spans="1:7" ht="15.6" x14ac:dyDescent="0.3">
      <c r="A140" s="251"/>
      <c r="B140" s="247"/>
      <c r="C140" s="249"/>
      <c r="D140" s="250"/>
      <c r="E140" s="257"/>
      <c r="F140" s="203" t="s">
        <v>116</v>
      </c>
      <c r="G140" s="204" t="s">
        <v>313</v>
      </c>
    </row>
    <row r="141" spans="1:7" ht="5.0999999999999996" customHeight="1" x14ac:dyDescent="0.3">
      <c r="A141" s="240"/>
      <c r="B141" s="241"/>
      <c r="C141" s="241"/>
      <c r="D141" s="241"/>
      <c r="E141" s="241"/>
      <c r="F141" s="241"/>
      <c r="G141" s="242"/>
    </row>
    <row r="142" spans="1:7" ht="24.6" x14ac:dyDescent="0.3">
      <c r="A142" s="243" t="s">
        <v>318</v>
      </c>
      <c r="B142" s="244"/>
      <c r="C142" s="244"/>
      <c r="D142" s="244"/>
      <c r="E142" s="244"/>
      <c r="F142" s="244"/>
      <c r="G142" s="245"/>
    </row>
    <row r="143" spans="1:7" ht="5.0999999999999996" customHeight="1" x14ac:dyDescent="0.3">
      <c r="A143" s="240"/>
      <c r="B143" s="241"/>
      <c r="C143" s="241"/>
      <c r="D143" s="241"/>
      <c r="E143" s="241"/>
      <c r="F143" s="241"/>
      <c r="G143" s="242"/>
    </row>
    <row r="144" spans="1:7" ht="15.6" x14ac:dyDescent="0.3">
      <c r="A144" s="202" t="s">
        <v>7</v>
      </c>
      <c r="B144" s="202" t="s">
        <v>271</v>
      </c>
      <c r="C144" s="202" t="s">
        <v>273</v>
      </c>
      <c r="D144" s="202" t="s">
        <v>272</v>
      </c>
      <c r="E144" s="202" t="s">
        <v>8</v>
      </c>
      <c r="F144" s="200" t="s">
        <v>274</v>
      </c>
      <c r="G144" s="202" t="s">
        <v>266</v>
      </c>
    </row>
    <row r="145" spans="1:7" ht="15.6" x14ac:dyDescent="0.3">
      <c r="A145" s="246" t="s">
        <v>267</v>
      </c>
      <c r="B145" s="247">
        <v>46166</v>
      </c>
      <c r="C145" s="248"/>
      <c r="D145" s="250" t="s">
        <v>39</v>
      </c>
      <c r="E145" s="261" t="s">
        <v>310</v>
      </c>
      <c r="F145" s="203" t="s">
        <v>275</v>
      </c>
      <c r="G145" s="204" t="s">
        <v>4</v>
      </c>
    </row>
    <row r="146" spans="1:7" ht="15.6" x14ac:dyDescent="0.3">
      <c r="A146" s="246"/>
      <c r="B146" s="247"/>
      <c r="C146" s="249"/>
      <c r="D146" s="250"/>
      <c r="E146" s="250"/>
      <c r="F146" s="203" t="s">
        <v>277</v>
      </c>
      <c r="G146" s="204" t="s">
        <v>90</v>
      </c>
    </row>
    <row r="147" spans="1:7" ht="5.0999999999999996" customHeight="1" x14ac:dyDescent="0.3">
      <c r="A147" s="240"/>
      <c r="B147" s="241"/>
      <c r="C147" s="241"/>
      <c r="D147" s="241"/>
      <c r="E147" s="241"/>
      <c r="F147" s="241"/>
      <c r="G147" s="242"/>
    </row>
    <row r="148" spans="1:7" ht="24.6" x14ac:dyDescent="0.3">
      <c r="A148" s="243" t="s">
        <v>320</v>
      </c>
      <c r="B148" s="244"/>
      <c r="C148" s="244"/>
      <c r="D148" s="244"/>
      <c r="E148" s="244"/>
      <c r="F148" s="245"/>
      <c r="G148" s="231" t="s">
        <v>319</v>
      </c>
    </row>
    <row r="149" spans="1:7" ht="5.0999999999999996" customHeight="1" x14ac:dyDescent="0.3">
      <c r="A149" s="240"/>
      <c r="B149" s="241"/>
      <c r="C149" s="241"/>
      <c r="D149" s="241"/>
      <c r="E149" s="241"/>
      <c r="F149" s="241"/>
      <c r="G149" s="242"/>
    </row>
    <row r="150" spans="1:7" ht="15.6" x14ac:dyDescent="0.3">
      <c r="A150" s="202" t="s">
        <v>7</v>
      </c>
      <c r="B150" s="202" t="s">
        <v>271</v>
      </c>
      <c r="C150" s="202" t="s">
        <v>273</v>
      </c>
      <c r="D150" s="202" t="s">
        <v>272</v>
      </c>
      <c r="E150" s="202" t="s">
        <v>8</v>
      </c>
      <c r="F150" s="200" t="s">
        <v>274</v>
      </c>
      <c r="G150" s="202" t="s">
        <v>266</v>
      </c>
    </row>
    <row r="151" spans="1:7" ht="15.6" x14ac:dyDescent="0.3">
      <c r="A151" s="208" t="s">
        <v>267</v>
      </c>
      <c r="B151" s="209">
        <v>46186</v>
      </c>
      <c r="C151" s="210" t="s">
        <v>321</v>
      </c>
      <c r="D151" s="211"/>
      <c r="E151" s="229" t="s">
        <v>310</v>
      </c>
      <c r="F151" s="203" t="s">
        <v>275</v>
      </c>
      <c r="G151" s="204" t="s">
        <v>4</v>
      </c>
    </row>
    <row r="152" spans="1:7" ht="5.0999999999999996" customHeight="1" x14ac:dyDescent="0.3">
      <c r="A152" s="240"/>
      <c r="B152" s="241"/>
      <c r="C152" s="241"/>
      <c r="D152" s="241"/>
      <c r="E152" s="241"/>
      <c r="F152" s="241"/>
      <c r="G152" s="242"/>
    </row>
    <row r="153" spans="1:7" ht="24.6" x14ac:dyDescent="0.3">
      <c r="A153" s="243" t="s">
        <v>322</v>
      </c>
      <c r="B153" s="244"/>
      <c r="C153" s="244"/>
      <c r="D153" s="244"/>
      <c r="E153" s="244"/>
      <c r="F153" s="244"/>
      <c r="G153" s="245"/>
    </row>
    <row r="154" spans="1:7" ht="5.0999999999999996" customHeight="1" x14ac:dyDescent="0.3">
      <c r="A154" s="240"/>
      <c r="B154" s="241"/>
      <c r="C154" s="241"/>
      <c r="D154" s="241"/>
      <c r="E154" s="241"/>
      <c r="F154" s="241"/>
      <c r="G154" s="242"/>
    </row>
    <row r="155" spans="1:7" ht="15.6" x14ac:dyDescent="0.3">
      <c r="A155" s="202" t="s">
        <v>7</v>
      </c>
      <c r="B155" s="202" t="s">
        <v>271</v>
      </c>
      <c r="C155" s="202" t="s">
        <v>273</v>
      </c>
      <c r="D155" s="202" t="s">
        <v>272</v>
      </c>
      <c r="E155" s="202" t="s">
        <v>8</v>
      </c>
      <c r="F155" s="200" t="s">
        <v>274</v>
      </c>
      <c r="G155" s="202" t="s">
        <v>266</v>
      </c>
    </row>
    <row r="156" spans="1:7" ht="15.6" x14ac:dyDescent="0.3">
      <c r="A156" s="208" t="s">
        <v>267</v>
      </c>
      <c r="B156" s="209">
        <v>46193</v>
      </c>
      <c r="C156" s="210"/>
      <c r="D156" s="211" t="s">
        <v>26</v>
      </c>
      <c r="E156" s="229" t="s">
        <v>115</v>
      </c>
      <c r="F156" s="203" t="s">
        <v>275</v>
      </c>
      <c r="G156" s="204"/>
    </row>
    <row r="157" spans="1:7" ht="5.0999999999999996" customHeight="1" x14ac:dyDescent="0.3">
      <c r="A157" s="240"/>
      <c r="B157" s="241"/>
      <c r="C157" s="241"/>
      <c r="D157" s="241"/>
      <c r="E157" s="241"/>
      <c r="F157" s="241"/>
      <c r="G157" s="242"/>
    </row>
    <row r="158" spans="1:7" ht="24.6" x14ac:dyDescent="0.3">
      <c r="A158" s="243" t="s">
        <v>323</v>
      </c>
      <c r="B158" s="244"/>
      <c r="C158" s="244"/>
      <c r="D158" s="244"/>
      <c r="E158" s="244"/>
      <c r="F158" s="245"/>
      <c r="G158" s="231" t="s">
        <v>319</v>
      </c>
    </row>
    <row r="159" spans="1:7" ht="5.0999999999999996" customHeight="1" x14ac:dyDescent="0.3">
      <c r="A159" s="240"/>
      <c r="B159" s="241"/>
      <c r="C159" s="241"/>
      <c r="D159" s="241"/>
      <c r="E159" s="241"/>
      <c r="F159" s="241"/>
      <c r="G159" s="242"/>
    </row>
    <row r="160" spans="1:7" ht="15.6" x14ac:dyDescent="0.3">
      <c r="A160" s="202" t="s">
        <v>7</v>
      </c>
      <c r="B160" s="202" t="s">
        <v>271</v>
      </c>
      <c r="C160" s="202" t="s">
        <v>273</v>
      </c>
      <c r="D160" s="202" t="s">
        <v>272</v>
      </c>
      <c r="E160" s="202" t="s">
        <v>8</v>
      </c>
      <c r="F160" s="200" t="s">
        <v>274</v>
      </c>
      <c r="G160" s="202" t="s">
        <v>266</v>
      </c>
    </row>
    <row r="161" spans="1:7" ht="15.6" x14ac:dyDescent="0.3">
      <c r="A161" s="208" t="s">
        <v>267</v>
      </c>
      <c r="B161" s="209">
        <v>46193</v>
      </c>
      <c r="C161" s="210" t="s">
        <v>321</v>
      </c>
      <c r="D161" s="211"/>
      <c r="E161" s="229" t="s">
        <v>310</v>
      </c>
      <c r="F161" s="203" t="s">
        <v>275</v>
      </c>
      <c r="G161" s="204" t="s">
        <v>4</v>
      </c>
    </row>
    <row r="162" spans="1:7" ht="5.0999999999999996" customHeight="1" x14ac:dyDescent="0.3">
      <c r="A162" s="240"/>
      <c r="B162" s="241"/>
      <c r="C162" s="241"/>
      <c r="D162" s="241"/>
      <c r="E162" s="241"/>
      <c r="F162" s="241"/>
      <c r="G162" s="242"/>
    </row>
  </sheetData>
  <mergeCells count="177">
    <mergeCell ref="A157:G157"/>
    <mergeCell ref="A159:G159"/>
    <mergeCell ref="A162:G162"/>
    <mergeCell ref="A158:F158"/>
    <mergeCell ref="A152:G152"/>
    <mergeCell ref="A148:F148"/>
    <mergeCell ref="A153:G153"/>
    <mergeCell ref="A154:G154"/>
    <mergeCell ref="A145:A146"/>
    <mergeCell ref="B145:B146"/>
    <mergeCell ref="C145:C146"/>
    <mergeCell ref="D145:D146"/>
    <mergeCell ref="E145:E146"/>
    <mergeCell ref="A147:G147"/>
    <mergeCell ref="A149:G149"/>
    <mergeCell ref="A134:G134"/>
    <mergeCell ref="A136:A140"/>
    <mergeCell ref="B136:B140"/>
    <mergeCell ref="C136:C140"/>
    <mergeCell ref="D136:D140"/>
    <mergeCell ref="E136:E140"/>
    <mergeCell ref="A141:G141"/>
    <mergeCell ref="A142:G142"/>
    <mergeCell ref="A143:G143"/>
    <mergeCell ref="A125:F125"/>
    <mergeCell ref="A126:G126"/>
    <mergeCell ref="A128:A131"/>
    <mergeCell ref="B128:B131"/>
    <mergeCell ref="C128:C131"/>
    <mergeCell ref="D128:D131"/>
    <mergeCell ref="E128:E131"/>
    <mergeCell ref="A132:G132"/>
    <mergeCell ref="A133:G133"/>
    <mergeCell ref="A118:G118"/>
    <mergeCell ref="A119:G119"/>
    <mergeCell ref="A120:G120"/>
    <mergeCell ref="A122:A123"/>
    <mergeCell ref="B122:B123"/>
    <mergeCell ref="C122:C123"/>
    <mergeCell ref="D122:D123"/>
    <mergeCell ref="E122:E123"/>
    <mergeCell ref="A124:G124"/>
    <mergeCell ref="A107:A111"/>
    <mergeCell ref="B107:B111"/>
    <mergeCell ref="C107:C111"/>
    <mergeCell ref="D107:D111"/>
    <mergeCell ref="E107:E111"/>
    <mergeCell ref="A112:G112"/>
    <mergeCell ref="A113:G113"/>
    <mergeCell ref="A114:G114"/>
    <mergeCell ref="A116:A117"/>
    <mergeCell ref="B116:B117"/>
    <mergeCell ref="C116:C117"/>
    <mergeCell ref="D116:D117"/>
    <mergeCell ref="E116:E117"/>
    <mergeCell ref="A100:A104"/>
    <mergeCell ref="B100:B104"/>
    <mergeCell ref="C100:C102"/>
    <mergeCell ref="D100:D104"/>
    <mergeCell ref="E100:E102"/>
    <mergeCell ref="C103:C104"/>
    <mergeCell ref="E103:E104"/>
    <mergeCell ref="A105:G105"/>
    <mergeCell ref="A98:G98"/>
    <mergeCell ref="A91:G91"/>
    <mergeCell ref="A92:G92"/>
    <mergeCell ref="A94:A95"/>
    <mergeCell ref="B94:B95"/>
    <mergeCell ref="C94:C95"/>
    <mergeCell ref="D94:D95"/>
    <mergeCell ref="E94:E95"/>
    <mergeCell ref="A96:G96"/>
    <mergeCell ref="A97:F97"/>
    <mergeCell ref="A51:G51"/>
    <mergeCell ref="A45:G45"/>
    <mergeCell ref="A46:G46"/>
    <mergeCell ref="A47:G47"/>
    <mergeCell ref="A49:A50"/>
    <mergeCell ref="B49:B50"/>
    <mergeCell ref="C49:C50"/>
    <mergeCell ref="D49:D50"/>
    <mergeCell ref="E49:E50"/>
    <mergeCell ref="A28:G28"/>
    <mergeCell ref="A30:A31"/>
    <mergeCell ref="B30:B31"/>
    <mergeCell ref="C30:C31"/>
    <mergeCell ref="A41:G41"/>
    <mergeCell ref="A43:A44"/>
    <mergeCell ref="B43:B44"/>
    <mergeCell ref="C43:C44"/>
    <mergeCell ref="D43:D44"/>
    <mergeCell ref="E43:E44"/>
    <mergeCell ref="A34:G34"/>
    <mergeCell ref="A36:A40"/>
    <mergeCell ref="B36:B40"/>
    <mergeCell ref="C36:C38"/>
    <mergeCell ref="D36:D40"/>
    <mergeCell ref="E36:E38"/>
    <mergeCell ref="C39:C40"/>
    <mergeCell ref="E39:E40"/>
    <mergeCell ref="A32:G32"/>
    <mergeCell ref="A12:G12"/>
    <mergeCell ref="A16:G16"/>
    <mergeCell ref="A17:F17"/>
    <mergeCell ref="A1:G3"/>
    <mergeCell ref="A7:A11"/>
    <mergeCell ref="B7:B11"/>
    <mergeCell ref="C7:C9"/>
    <mergeCell ref="D7:D11"/>
    <mergeCell ref="E7:E9"/>
    <mergeCell ref="C10:C11"/>
    <mergeCell ref="E10:E11"/>
    <mergeCell ref="A5:G5"/>
    <mergeCell ref="A4:F4"/>
    <mergeCell ref="E14:E15"/>
    <mergeCell ref="A14:A15"/>
    <mergeCell ref="B14:B15"/>
    <mergeCell ref="A55:G55"/>
    <mergeCell ref="A57:A58"/>
    <mergeCell ref="B57:B58"/>
    <mergeCell ref="C57:C58"/>
    <mergeCell ref="D57:D58"/>
    <mergeCell ref="E57:E58"/>
    <mergeCell ref="C14:C15"/>
    <mergeCell ref="D14:D15"/>
    <mergeCell ref="A52:F52"/>
    <mergeCell ref="A53:G53"/>
    <mergeCell ref="A54:G54"/>
    <mergeCell ref="D30:D31"/>
    <mergeCell ref="E30:E31"/>
    <mergeCell ref="A18:G18"/>
    <mergeCell ref="A20:G20"/>
    <mergeCell ref="A22:A25"/>
    <mergeCell ref="B22:B25"/>
    <mergeCell ref="C22:C25"/>
    <mergeCell ref="D22:D25"/>
    <mergeCell ref="E22:E25"/>
    <mergeCell ref="A19:F19"/>
    <mergeCell ref="A26:G26"/>
    <mergeCell ref="A27:G27"/>
    <mergeCell ref="A33:F33"/>
    <mergeCell ref="A67:G67"/>
    <mergeCell ref="A75:G75"/>
    <mergeCell ref="A74:G74"/>
    <mergeCell ref="A59:G59"/>
    <mergeCell ref="A60:F60"/>
    <mergeCell ref="A61:G61"/>
    <mergeCell ref="A63:A66"/>
    <mergeCell ref="B63:B66"/>
    <mergeCell ref="C63:C66"/>
    <mergeCell ref="D63:D66"/>
    <mergeCell ref="E63:E66"/>
    <mergeCell ref="A79:G79"/>
    <mergeCell ref="A68:G68"/>
    <mergeCell ref="A69:G69"/>
    <mergeCell ref="A71:A72"/>
    <mergeCell ref="B71:B72"/>
    <mergeCell ref="C71:C72"/>
    <mergeCell ref="D71:D72"/>
    <mergeCell ref="E71:E72"/>
    <mergeCell ref="A73:G73"/>
    <mergeCell ref="A77:A78"/>
    <mergeCell ref="B77:B78"/>
    <mergeCell ref="C77:C78"/>
    <mergeCell ref="D77:D78"/>
    <mergeCell ref="E77:E78"/>
    <mergeCell ref="D84:D85"/>
    <mergeCell ref="D88:D89"/>
    <mergeCell ref="E84:E85"/>
    <mergeCell ref="E88:E89"/>
    <mergeCell ref="A90:G90"/>
    <mergeCell ref="A80:F80"/>
    <mergeCell ref="A81:G81"/>
    <mergeCell ref="A83:A89"/>
    <mergeCell ref="B83:B89"/>
    <mergeCell ref="C83:C86"/>
    <mergeCell ref="C87:C89"/>
  </mergeCells>
  <printOptions gridLines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66B3-F523-490C-9376-C1AB54602EBC}">
  <dimension ref="A1:I35"/>
  <sheetViews>
    <sheetView workbookViewId="0">
      <selection activeCell="H8" sqref="H8"/>
    </sheetView>
  </sheetViews>
  <sheetFormatPr baseColWidth="10" defaultRowHeight="14.4" x14ac:dyDescent="0.3"/>
  <cols>
    <col min="2" max="2" width="25.88671875" customWidth="1"/>
    <col min="3" max="3" width="25.6640625" customWidth="1"/>
    <col min="4" max="4" width="25.88671875" customWidth="1"/>
    <col min="7" max="7" width="25.88671875" customWidth="1"/>
    <col min="8" max="8" width="25.6640625" customWidth="1"/>
    <col min="9" max="9" width="25.88671875" customWidth="1"/>
  </cols>
  <sheetData>
    <row r="1" spans="1:9" ht="24.6" x14ac:dyDescent="0.3">
      <c r="A1" s="262" t="s">
        <v>301</v>
      </c>
      <c r="B1" s="263"/>
      <c r="C1" s="264"/>
      <c r="D1" s="207" t="s">
        <v>294</v>
      </c>
      <c r="F1" s="262" t="s">
        <v>301</v>
      </c>
      <c r="G1" s="263"/>
      <c r="H1" s="264"/>
      <c r="I1" s="207" t="s">
        <v>294</v>
      </c>
    </row>
    <row r="2" spans="1:9" ht="21" x14ac:dyDescent="0.3">
      <c r="A2" s="265" t="s">
        <v>304</v>
      </c>
      <c r="B2" s="266"/>
      <c r="C2" s="266"/>
      <c r="D2" s="230" t="s">
        <v>300</v>
      </c>
      <c r="F2" s="265" t="s">
        <v>305</v>
      </c>
      <c r="G2" s="266"/>
      <c r="H2" s="266"/>
      <c r="I2" s="230" t="s">
        <v>300</v>
      </c>
    </row>
    <row r="3" spans="1:9" ht="15.6" x14ac:dyDescent="0.3">
      <c r="A3" s="206" t="s">
        <v>7</v>
      </c>
      <c r="B3" s="206" t="s">
        <v>298</v>
      </c>
      <c r="C3" s="206" t="s">
        <v>356</v>
      </c>
      <c r="D3" s="206" t="s">
        <v>299</v>
      </c>
      <c r="F3" s="206" t="s">
        <v>7</v>
      </c>
      <c r="G3" s="206" t="s">
        <v>298</v>
      </c>
      <c r="H3" s="206" t="s">
        <v>356</v>
      </c>
      <c r="I3" s="206" t="s">
        <v>299</v>
      </c>
    </row>
    <row r="4" spans="1:9" ht="15" x14ac:dyDescent="0.3">
      <c r="A4" s="267" t="s">
        <v>303</v>
      </c>
      <c r="B4" s="211">
        <v>1</v>
      </c>
      <c r="C4" s="204"/>
      <c r="D4" s="211"/>
      <c r="F4" s="267" t="s">
        <v>302</v>
      </c>
      <c r="G4" s="211">
        <v>1</v>
      </c>
      <c r="H4" s="204" t="s">
        <v>198</v>
      </c>
      <c r="I4" s="211">
        <v>418701</v>
      </c>
    </row>
    <row r="5" spans="1:9" ht="15" x14ac:dyDescent="0.3">
      <c r="A5" s="267"/>
      <c r="B5" s="211">
        <v>2</v>
      </c>
      <c r="C5" s="204"/>
      <c r="D5" s="211"/>
      <c r="F5" s="267"/>
      <c r="G5" s="211">
        <v>2</v>
      </c>
      <c r="H5" s="204"/>
      <c r="I5" s="211"/>
    </row>
    <row r="6" spans="1:9" ht="15" x14ac:dyDescent="0.3">
      <c r="A6" s="267"/>
      <c r="B6" s="211">
        <v>3</v>
      </c>
      <c r="C6" s="204"/>
      <c r="D6" s="211"/>
      <c r="F6" s="267"/>
      <c r="G6" s="211">
        <v>3</v>
      </c>
      <c r="H6" s="204"/>
      <c r="I6" s="211"/>
    </row>
    <row r="7" spans="1:9" ht="15" x14ac:dyDescent="0.3">
      <c r="A7" s="267"/>
      <c r="B7" s="211">
        <v>4</v>
      </c>
      <c r="C7" s="204"/>
      <c r="D7" s="211"/>
      <c r="F7" s="267"/>
      <c r="G7" s="211">
        <v>4</v>
      </c>
      <c r="H7" s="204"/>
      <c r="I7" s="211"/>
    </row>
    <row r="8" spans="1:9" ht="15" x14ac:dyDescent="0.3">
      <c r="A8" s="267"/>
      <c r="B8" s="211">
        <v>5</v>
      </c>
      <c r="C8" s="204"/>
      <c r="D8" s="211"/>
      <c r="F8" s="267"/>
      <c r="G8" s="211">
        <v>5</v>
      </c>
      <c r="H8" s="204"/>
      <c r="I8" s="211"/>
    </row>
    <row r="9" spans="1:9" ht="15" x14ac:dyDescent="0.3">
      <c r="A9" s="267"/>
      <c r="B9" s="211">
        <v>6</v>
      </c>
      <c r="C9" s="204"/>
      <c r="D9" s="211"/>
      <c r="F9" s="267"/>
      <c r="G9" s="211">
        <v>6</v>
      </c>
      <c r="H9" s="204"/>
      <c r="I9" s="211"/>
    </row>
    <row r="10" spans="1:9" ht="15" x14ac:dyDescent="0.3">
      <c r="A10" s="267"/>
      <c r="B10" s="211">
        <v>7</v>
      </c>
      <c r="C10" s="204"/>
      <c r="D10" s="211"/>
      <c r="F10" s="267"/>
      <c r="G10" s="211">
        <v>7</v>
      </c>
      <c r="H10" s="204"/>
      <c r="I10" s="211"/>
    </row>
    <row r="11" spans="1:9" ht="15" x14ac:dyDescent="0.3">
      <c r="A11" s="267"/>
      <c r="B11" s="211">
        <v>8</v>
      </c>
      <c r="C11" s="204"/>
      <c r="D11" s="211"/>
      <c r="F11" s="267"/>
      <c r="G11" s="211">
        <v>8</v>
      </c>
      <c r="H11" s="204"/>
      <c r="I11" s="211"/>
    </row>
    <row r="12" spans="1:9" ht="15" x14ac:dyDescent="0.3">
      <c r="A12" s="267"/>
      <c r="B12" s="211">
        <v>9</v>
      </c>
      <c r="C12" s="204"/>
      <c r="D12" s="211"/>
      <c r="F12" s="267"/>
      <c r="G12" s="211">
        <v>9</v>
      </c>
      <c r="H12" s="204"/>
      <c r="I12" s="211"/>
    </row>
    <row r="13" spans="1:9" ht="15" x14ac:dyDescent="0.3">
      <c r="A13" s="267"/>
      <c r="B13" s="211">
        <v>10</v>
      </c>
      <c r="C13" s="204"/>
      <c r="D13" s="211"/>
      <c r="F13" s="267"/>
      <c r="G13" s="211">
        <v>10</v>
      </c>
      <c r="H13" s="204"/>
      <c r="I13" s="211"/>
    </row>
    <row r="14" spans="1:9" ht="15" x14ac:dyDescent="0.3">
      <c r="A14" s="267"/>
      <c r="B14" s="211">
        <v>11</v>
      </c>
      <c r="C14" s="204"/>
      <c r="D14" s="211"/>
      <c r="F14" s="267"/>
      <c r="G14" s="211">
        <v>11</v>
      </c>
      <c r="H14" s="204"/>
      <c r="I14" s="211"/>
    </row>
    <row r="15" spans="1:9" ht="15" x14ac:dyDescent="0.3">
      <c r="A15" s="267"/>
      <c r="B15" s="211">
        <v>12</v>
      </c>
      <c r="C15" s="204"/>
      <c r="D15" s="211"/>
      <c r="F15" s="267"/>
      <c r="G15" s="211">
        <v>12</v>
      </c>
      <c r="H15" s="204"/>
      <c r="I15" s="211"/>
    </row>
    <row r="16" spans="1:9" ht="15" x14ac:dyDescent="0.3">
      <c r="A16" s="267"/>
      <c r="B16" s="211">
        <v>13</v>
      </c>
      <c r="C16" s="204"/>
      <c r="D16" s="211"/>
      <c r="F16" s="267"/>
      <c r="G16" s="211">
        <v>13</v>
      </c>
      <c r="H16" s="204"/>
      <c r="I16" s="211"/>
    </row>
    <row r="17" spans="1:9" ht="15" x14ac:dyDescent="0.3">
      <c r="A17" s="267"/>
      <c r="B17" s="211">
        <v>14</v>
      </c>
      <c r="C17" s="204"/>
      <c r="D17" s="211"/>
      <c r="F17" s="267"/>
      <c r="G17" s="211">
        <v>14</v>
      </c>
      <c r="H17" s="204"/>
      <c r="I17" s="211"/>
    </row>
    <row r="18" spans="1:9" ht="15" x14ac:dyDescent="0.3">
      <c r="A18" s="267"/>
      <c r="B18" s="211">
        <v>15</v>
      </c>
      <c r="C18" s="204"/>
      <c r="D18" s="211"/>
      <c r="F18" s="267"/>
      <c r="G18" s="211">
        <v>15</v>
      </c>
      <c r="H18" s="204"/>
      <c r="I18" s="211"/>
    </row>
    <row r="19" spans="1:9" ht="15" x14ac:dyDescent="0.3">
      <c r="A19" s="267"/>
      <c r="B19" s="211">
        <v>16</v>
      </c>
      <c r="C19" s="204"/>
      <c r="D19" s="211"/>
      <c r="F19" s="267"/>
      <c r="G19" s="211">
        <v>16</v>
      </c>
      <c r="H19" s="204"/>
      <c r="I19" s="211"/>
    </row>
    <row r="20" spans="1:9" ht="15" x14ac:dyDescent="0.3">
      <c r="A20" s="267"/>
      <c r="B20" s="211">
        <v>17</v>
      </c>
      <c r="C20" s="204"/>
      <c r="D20" s="211"/>
      <c r="F20" s="267"/>
      <c r="G20" s="211">
        <v>17</v>
      </c>
      <c r="H20" s="204"/>
      <c r="I20" s="211"/>
    </row>
    <row r="21" spans="1:9" ht="15" x14ac:dyDescent="0.3">
      <c r="A21" s="267"/>
      <c r="B21" s="211">
        <v>18</v>
      </c>
      <c r="C21" s="204"/>
      <c r="D21" s="211"/>
      <c r="F21" s="267"/>
      <c r="G21" s="211">
        <v>18</v>
      </c>
      <c r="H21" s="204"/>
      <c r="I21" s="211"/>
    </row>
    <row r="22" spans="1:9" ht="15" x14ac:dyDescent="0.3">
      <c r="A22" s="267"/>
      <c r="B22" s="211">
        <v>19</v>
      </c>
      <c r="C22" s="204"/>
      <c r="D22" s="211"/>
      <c r="F22" s="267"/>
      <c r="G22" s="211">
        <v>19</v>
      </c>
      <c r="H22" s="204"/>
      <c r="I22" s="211"/>
    </row>
    <row r="23" spans="1:9" ht="15" x14ac:dyDescent="0.3">
      <c r="A23" s="267"/>
      <c r="B23" s="211">
        <v>20</v>
      </c>
      <c r="C23" s="204"/>
      <c r="D23" s="211"/>
      <c r="F23" s="267"/>
      <c r="G23" s="211">
        <v>20</v>
      </c>
      <c r="H23" s="204"/>
      <c r="I23" s="211"/>
    </row>
    <row r="24" spans="1:9" ht="15" x14ac:dyDescent="0.3">
      <c r="A24" s="267"/>
      <c r="B24" s="211">
        <v>21</v>
      </c>
      <c r="C24" s="204"/>
      <c r="D24" s="211"/>
      <c r="F24" s="267"/>
      <c r="G24" s="211">
        <v>21</v>
      </c>
      <c r="H24" s="204"/>
      <c r="I24" s="211"/>
    </row>
    <row r="25" spans="1:9" ht="15" x14ac:dyDescent="0.3">
      <c r="A25" s="267"/>
      <c r="B25" s="211">
        <v>22</v>
      </c>
      <c r="C25" s="204"/>
      <c r="D25" s="211"/>
      <c r="F25" s="267"/>
      <c r="G25" s="211">
        <v>22</v>
      </c>
      <c r="H25" s="204"/>
      <c r="I25" s="211"/>
    </row>
    <row r="26" spans="1:9" ht="15" x14ac:dyDescent="0.3">
      <c r="A26" s="267"/>
      <c r="B26" s="211">
        <v>23</v>
      </c>
      <c r="C26" s="204"/>
      <c r="D26" s="211"/>
      <c r="F26" s="267"/>
      <c r="G26" s="211">
        <v>23</v>
      </c>
      <c r="H26" s="204"/>
      <c r="I26" s="211"/>
    </row>
    <row r="27" spans="1:9" ht="15" x14ac:dyDescent="0.3">
      <c r="A27" s="267"/>
      <c r="B27" s="211">
        <v>24</v>
      </c>
      <c r="C27" s="204"/>
      <c r="D27" s="211"/>
      <c r="F27" s="267"/>
      <c r="G27" s="211">
        <v>24</v>
      </c>
      <c r="H27" s="204"/>
      <c r="I27" s="211"/>
    </row>
    <row r="28" spans="1:9" ht="15" x14ac:dyDescent="0.3">
      <c r="A28" s="267"/>
      <c r="B28" s="211">
        <v>25</v>
      </c>
      <c r="C28" s="204"/>
      <c r="D28" s="211"/>
      <c r="F28" s="267"/>
      <c r="G28" s="211">
        <v>25</v>
      </c>
      <c r="H28" s="204"/>
      <c r="I28" s="211"/>
    </row>
    <row r="29" spans="1:9" ht="15" x14ac:dyDescent="0.3">
      <c r="A29" s="267"/>
      <c r="B29" s="211">
        <v>26</v>
      </c>
      <c r="C29" s="204"/>
      <c r="D29" s="211"/>
      <c r="F29" s="267"/>
      <c r="G29" s="211">
        <v>26</v>
      </c>
      <c r="H29" s="204"/>
      <c r="I29" s="211"/>
    </row>
    <row r="30" spans="1:9" ht="15" x14ac:dyDescent="0.3">
      <c r="A30" s="267"/>
      <c r="B30" s="211">
        <v>27</v>
      </c>
      <c r="C30" s="204"/>
      <c r="D30" s="211"/>
      <c r="F30" s="267"/>
      <c r="G30" s="211">
        <v>27</v>
      </c>
      <c r="H30" s="204"/>
      <c r="I30" s="211"/>
    </row>
    <row r="31" spans="1:9" ht="15" x14ac:dyDescent="0.3">
      <c r="A31" s="267"/>
      <c r="B31" s="211">
        <v>28</v>
      </c>
      <c r="C31" s="204"/>
      <c r="D31" s="211"/>
      <c r="F31" s="267"/>
      <c r="G31" s="211">
        <v>28</v>
      </c>
      <c r="H31" s="204"/>
      <c r="I31" s="211"/>
    </row>
    <row r="32" spans="1:9" ht="15" x14ac:dyDescent="0.3">
      <c r="A32" s="267"/>
      <c r="B32" s="211">
        <v>29</v>
      </c>
      <c r="C32" s="204"/>
      <c r="D32" s="211"/>
      <c r="F32" s="267"/>
      <c r="G32" s="211">
        <v>29</v>
      </c>
      <c r="H32" s="204"/>
      <c r="I32" s="211"/>
    </row>
    <row r="33" spans="1:9" ht="15" x14ac:dyDescent="0.3">
      <c r="A33" s="267"/>
      <c r="B33" s="211">
        <v>30</v>
      </c>
      <c r="C33" s="204"/>
      <c r="D33" s="211"/>
      <c r="F33" s="267"/>
      <c r="G33" s="211">
        <v>30</v>
      </c>
      <c r="H33" s="204"/>
      <c r="I33" s="211"/>
    </row>
    <row r="34" spans="1:9" ht="15" x14ac:dyDescent="0.3">
      <c r="A34" s="267"/>
      <c r="B34" s="211">
        <v>31</v>
      </c>
      <c r="C34" s="204"/>
      <c r="D34" s="211"/>
      <c r="F34" s="267"/>
      <c r="G34" s="211">
        <v>31</v>
      </c>
      <c r="H34" s="204"/>
      <c r="I34" s="211"/>
    </row>
    <row r="35" spans="1:9" ht="15" x14ac:dyDescent="0.3">
      <c r="A35" s="267"/>
      <c r="B35" s="211">
        <v>32</v>
      </c>
      <c r="C35" s="204"/>
      <c r="D35" s="211"/>
      <c r="F35" s="267"/>
      <c r="G35" s="211">
        <v>32</v>
      </c>
      <c r="H35" s="204"/>
      <c r="I35" s="211"/>
    </row>
  </sheetData>
  <mergeCells count="6">
    <mergeCell ref="F1:H1"/>
    <mergeCell ref="F2:H2"/>
    <mergeCell ref="F4:F35"/>
    <mergeCell ref="A4:A35"/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C5D6-6CCA-4ACB-80B1-F57D099E6F87}">
  <dimension ref="A1:I27"/>
  <sheetViews>
    <sheetView workbookViewId="0">
      <selection activeCell="H7" sqref="H7"/>
    </sheetView>
  </sheetViews>
  <sheetFormatPr baseColWidth="10" defaultRowHeight="14.4" x14ac:dyDescent="0.3"/>
  <cols>
    <col min="2" max="2" width="25.88671875" customWidth="1"/>
    <col min="3" max="3" width="30.77734375" customWidth="1"/>
    <col min="4" max="4" width="25.88671875" customWidth="1"/>
    <col min="7" max="7" width="25.88671875" customWidth="1"/>
    <col min="8" max="8" width="28.77734375" customWidth="1"/>
    <col min="9" max="9" width="25.88671875" customWidth="1"/>
  </cols>
  <sheetData>
    <row r="1" spans="1:9" ht="24.6" x14ac:dyDescent="0.3">
      <c r="A1" s="262" t="s">
        <v>316</v>
      </c>
      <c r="B1" s="263"/>
      <c r="C1" s="263"/>
      <c r="D1" s="264"/>
      <c r="F1" s="262" t="s">
        <v>316</v>
      </c>
      <c r="G1" s="263"/>
      <c r="H1" s="263"/>
      <c r="I1" s="264"/>
    </row>
    <row r="2" spans="1:9" ht="21" x14ac:dyDescent="0.3">
      <c r="A2" s="265" t="s">
        <v>304</v>
      </c>
      <c r="B2" s="266"/>
      <c r="C2" s="266"/>
      <c r="D2" s="230" t="s">
        <v>317</v>
      </c>
      <c r="F2" s="265" t="s">
        <v>305</v>
      </c>
      <c r="G2" s="266"/>
      <c r="H2" s="266"/>
      <c r="I2" s="230" t="s">
        <v>317</v>
      </c>
    </row>
    <row r="3" spans="1:9" ht="15.6" x14ac:dyDescent="0.3">
      <c r="A3" s="205" t="s">
        <v>7</v>
      </c>
      <c r="B3" s="205" t="s">
        <v>298</v>
      </c>
      <c r="C3" s="205" t="s">
        <v>356</v>
      </c>
      <c r="D3" s="205" t="s">
        <v>299</v>
      </c>
      <c r="F3" s="205" t="s">
        <v>7</v>
      </c>
      <c r="G3" s="205" t="s">
        <v>298</v>
      </c>
      <c r="H3" s="205" t="s">
        <v>356</v>
      </c>
      <c r="I3" s="205" t="s">
        <v>299</v>
      </c>
    </row>
    <row r="4" spans="1:9" ht="15" x14ac:dyDescent="0.3">
      <c r="A4" s="268" t="s">
        <v>314</v>
      </c>
      <c r="B4" s="211">
        <v>1</v>
      </c>
      <c r="C4" s="204" t="s">
        <v>357</v>
      </c>
      <c r="D4" s="211" t="s">
        <v>358</v>
      </c>
      <c r="F4" s="268" t="s">
        <v>315</v>
      </c>
      <c r="G4" s="211">
        <v>1</v>
      </c>
      <c r="H4" s="204" t="s">
        <v>357</v>
      </c>
      <c r="I4" s="211" t="s">
        <v>358</v>
      </c>
    </row>
    <row r="5" spans="1:9" ht="15" x14ac:dyDescent="0.3">
      <c r="A5" s="268"/>
      <c r="B5" s="211">
        <v>2</v>
      </c>
      <c r="C5" s="204"/>
      <c r="D5" s="211"/>
      <c r="F5" s="268"/>
      <c r="G5" s="211">
        <v>2</v>
      </c>
      <c r="H5" s="204"/>
      <c r="I5" s="211"/>
    </row>
    <row r="6" spans="1:9" ht="15" x14ac:dyDescent="0.3">
      <c r="A6" s="268"/>
      <c r="B6" s="211">
        <v>3</v>
      </c>
      <c r="C6" s="204"/>
      <c r="D6" s="211"/>
      <c r="F6" s="268"/>
      <c r="G6" s="211">
        <v>3</v>
      </c>
      <c r="H6" s="204"/>
      <c r="I6" s="211"/>
    </row>
    <row r="7" spans="1:9" ht="15" x14ac:dyDescent="0.3">
      <c r="A7" s="268"/>
      <c r="B7" s="211">
        <v>4</v>
      </c>
      <c r="C7" s="204"/>
      <c r="D7" s="211"/>
      <c r="F7" s="268"/>
      <c r="G7" s="211">
        <v>4</v>
      </c>
      <c r="H7" s="204"/>
      <c r="I7" s="211"/>
    </row>
    <row r="8" spans="1:9" ht="15" x14ac:dyDescent="0.3">
      <c r="A8" s="268"/>
      <c r="B8" s="211">
        <v>5</v>
      </c>
      <c r="C8" s="204"/>
      <c r="D8" s="211"/>
      <c r="F8" s="268"/>
      <c r="G8" s="211">
        <v>5</v>
      </c>
      <c r="H8" s="204"/>
      <c r="I8" s="211"/>
    </row>
    <row r="9" spans="1:9" ht="15" x14ac:dyDescent="0.3">
      <c r="A9" s="268"/>
      <c r="B9" s="211">
        <v>6</v>
      </c>
      <c r="C9" s="204"/>
      <c r="D9" s="211"/>
      <c r="F9" s="268"/>
      <c r="G9" s="211">
        <v>6</v>
      </c>
      <c r="H9" s="204"/>
      <c r="I9" s="211"/>
    </row>
    <row r="10" spans="1:9" ht="15" x14ac:dyDescent="0.3">
      <c r="A10" s="268"/>
      <c r="B10" s="211">
        <v>7</v>
      </c>
      <c r="C10" s="204"/>
      <c r="D10" s="211"/>
      <c r="F10" s="268"/>
      <c r="G10" s="211">
        <v>7</v>
      </c>
      <c r="H10" s="204"/>
      <c r="I10" s="211"/>
    </row>
    <row r="11" spans="1:9" ht="15" x14ac:dyDescent="0.3">
      <c r="A11" s="268"/>
      <c r="B11" s="211">
        <v>8</v>
      </c>
      <c r="C11" s="204"/>
      <c r="D11" s="211"/>
      <c r="F11" s="268"/>
      <c r="G11" s="211">
        <v>8</v>
      </c>
      <c r="H11" s="204"/>
      <c r="I11" s="211"/>
    </row>
    <row r="12" spans="1:9" ht="15" x14ac:dyDescent="0.3">
      <c r="A12" s="268"/>
      <c r="B12" s="211">
        <v>9</v>
      </c>
      <c r="C12" s="204"/>
      <c r="D12" s="211"/>
      <c r="F12" s="268"/>
      <c r="G12" s="211">
        <v>9</v>
      </c>
      <c r="H12" s="204"/>
      <c r="I12" s="211"/>
    </row>
    <row r="13" spans="1:9" ht="15" x14ac:dyDescent="0.3">
      <c r="A13" s="268"/>
      <c r="B13" s="211">
        <v>10</v>
      </c>
      <c r="C13" s="204"/>
      <c r="D13" s="211"/>
      <c r="F13" s="268"/>
      <c r="G13" s="211">
        <v>10</v>
      </c>
      <c r="H13" s="204"/>
      <c r="I13" s="211"/>
    </row>
    <row r="14" spans="1:9" ht="15" x14ac:dyDescent="0.3">
      <c r="A14" s="268"/>
      <c r="B14" s="211">
        <v>11</v>
      </c>
      <c r="C14" s="204"/>
      <c r="D14" s="211"/>
      <c r="F14" s="268"/>
      <c r="G14" s="211">
        <v>11</v>
      </c>
      <c r="H14" s="204"/>
      <c r="I14" s="211"/>
    </row>
    <row r="15" spans="1:9" ht="15" x14ac:dyDescent="0.3">
      <c r="A15" s="268"/>
      <c r="B15" s="211">
        <v>12</v>
      </c>
      <c r="C15" s="204"/>
      <c r="D15" s="211"/>
      <c r="F15" s="268"/>
      <c r="G15" s="211">
        <v>12</v>
      </c>
      <c r="H15" s="204"/>
      <c r="I15" s="211"/>
    </row>
    <row r="16" spans="1:9" ht="15" x14ac:dyDescent="0.3">
      <c r="A16" s="268"/>
      <c r="B16" s="211">
        <v>13</v>
      </c>
      <c r="C16" s="204"/>
      <c r="D16" s="211"/>
      <c r="F16" s="268"/>
      <c r="G16" s="211">
        <v>13</v>
      </c>
      <c r="H16" s="204"/>
      <c r="I16" s="211"/>
    </row>
    <row r="17" spans="1:9" ht="15" x14ac:dyDescent="0.3">
      <c r="A17" s="268"/>
      <c r="B17" s="211">
        <v>14</v>
      </c>
      <c r="C17" s="204"/>
      <c r="D17" s="211"/>
      <c r="F17" s="268"/>
      <c r="G17" s="211">
        <v>14</v>
      </c>
      <c r="H17" s="204"/>
      <c r="I17" s="211"/>
    </row>
    <row r="18" spans="1:9" ht="15" x14ac:dyDescent="0.3">
      <c r="A18" s="268"/>
      <c r="B18" s="211">
        <v>15</v>
      </c>
      <c r="C18" s="204"/>
      <c r="D18" s="211"/>
      <c r="F18" s="268"/>
      <c r="G18" s="211">
        <v>15</v>
      </c>
      <c r="H18" s="204"/>
      <c r="I18" s="211"/>
    </row>
    <row r="19" spans="1:9" ht="15" x14ac:dyDescent="0.3">
      <c r="A19" s="268"/>
      <c r="B19" s="211">
        <v>16</v>
      </c>
      <c r="C19" s="204"/>
      <c r="D19" s="211"/>
      <c r="F19" s="268"/>
      <c r="G19" s="211">
        <v>16</v>
      </c>
      <c r="H19" s="204"/>
      <c r="I19" s="211"/>
    </row>
    <row r="20" spans="1:9" ht="15" x14ac:dyDescent="0.3">
      <c r="A20" s="268"/>
      <c r="B20" s="211">
        <v>17</v>
      </c>
      <c r="C20" s="204"/>
      <c r="D20" s="211"/>
      <c r="F20" s="268"/>
      <c r="G20" s="211">
        <v>17</v>
      </c>
      <c r="H20" s="204"/>
      <c r="I20" s="211"/>
    </row>
    <row r="21" spans="1:9" ht="15" x14ac:dyDescent="0.3">
      <c r="A21" s="268"/>
      <c r="B21" s="211">
        <v>18</v>
      </c>
      <c r="C21" s="204"/>
      <c r="D21" s="211"/>
      <c r="F21" s="268"/>
      <c r="G21" s="211">
        <v>18</v>
      </c>
      <c r="H21" s="204"/>
      <c r="I21" s="211"/>
    </row>
    <row r="22" spans="1:9" ht="15" x14ac:dyDescent="0.3">
      <c r="A22" s="268"/>
      <c r="B22" s="211">
        <v>19</v>
      </c>
      <c r="C22" s="204"/>
      <c r="D22" s="211"/>
      <c r="F22" s="268"/>
      <c r="G22" s="211">
        <v>19</v>
      </c>
      <c r="H22" s="204"/>
      <c r="I22" s="211"/>
    </row>
    <row r="23" spans="1:9" ht="15" x14ac:dyDescent="0.3">
      <c r="A23" s="268"/>
      <c r="B23" s="211">
        <v>20</v>
      </c>
      <c r="C23" s="204"/>
      <c r="D23" s="211"/>
      <c r="F23" s="268"/>
      <c r="G23" s="211">
        <v>20</v>
      </c>
      <c r="H23" s="204"/>
      <c r="I23" s="211"/>
    </row>
    <row r="24" spans="1:9" ht="15" x14ac:dyDescent="0.3">
      <c r="A24" s="268"/>
      <c r="B24" s="211">
        <v>21</v>
      </c>
      <c r="C24" s="204"/>
      <c r="D24" s="211"/>
      <c r="F24" s="268"/>
      <c r="G24" s="211">
        <v>21</v>
      </c>
      <c r="H24" s="204"/>
      <c r="I24" s="211"/>
    </row>
    <row r="25" spans="1:9" ht="15" x14ac:dyDescent="0.3">
      <c r="A25" s="268"/>
      <c r="B25" s="211">
        <v>22</v>
      </c>
      <c r="C25" s="204"/>
      <c r="D25" s="211"/>
      <c r="F25" s="268"/>
      <c r="G25" s="211">
        <v>22</v>
      </c>
      <c r="H25" s="204"/>
      <c r="I25" s="211"/>
    </row>
    <row r="26" spans="1:9" ht="15" x14ac:dyDescent="0.3">
      <c r="A26" s="268"/>
      <c r="B26" s="211">
        <v>23</v>
      </c>
      <c r="C26" s="204"/>
      <c r="D26" s="211"/>
      <c r="F26" s="268"/>
      <c r="G26" s="211">
        <v>23</v>
      </c>
      <c r="H26" s="204"/>
      <c r="I26" s="211"/>
    </row>
    <row r="27" spans="1:9" ht="15" x14ac:dyDescent="0.3">
      <c r="A27" s="268"/>
      <c r="B27" s="211">
        <v>24</v>
      </c>
      <c r="C27" s="204"/>
      <c r="D27" s="211"/>
      <c r="F27" s="268"/>
      <c r="G27" s="211">
        <v>24</v>
      </c>
      <c r="H27" s="204"/>
      <c r="I27" s="211"/>
    </row>
  </sheetData>
  <mergeCells count="6">
    <mergeCell ref="A2:C2"/>
    <mergeCell ref="F2:H2"/>
    <mergeCell ref="A4:A27"/>
    <mergeCell ref="F4:F27"/>
    <mergeCell ref="A1:D1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CF21-2D60-4C26-BFD8-7C8B9CE86C1B}">
  <dimension ref="M10:N17"/>
  <sheetViews>
    <sheetView workbookViewId="0">
      <selection activeCell="M10" sqref="M10"/>
    </sheetView>
  </sheetViews>
  <sheetFormatPr baseColWidth="10" defaultRowHeight="14.4" x14ac:dyDescent="0.3"/>
  <sheetData>
    <row r="10" spans="13:13" x14ac:dyDescent="0.3">
      <c r="M10" t="str">
        <f>_xlfn.UNICHAR(128205)</f>
        <v>📍</v>
      </c>
    </row>
    <row r="17" spans="14:14" x14ac:dyDescent="0.3">
      <c r="N17" s="199" t="s">
        <v>270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23611-CBCF-414B-9406-E40A758E3351}">
  <sheetPr>
    <pageSetUpPr fitToPage="1"/>
  </sheetPr>
  <dimension ref="A4:N93"/>
  <sheetViews>
    <sheetView topLeftCell="A6" workbookViewId="0">
      <selection activeCell="A120" sqref="A120:C120"/>
    </sheetView>
  </sheetViews>
  <sheetFormatPr baseColWidth="10" defaultRowHeight="14.4" x14ac:dyDescent="0.3"/>
  <sheetData>
    <row r="4" spans="1:14" ht="17.399999999999999" x14ac:dyDescent="0.3">
      <c r="A4" s="29"/>
      <c r="B4" s="271" t="s">
        <v>260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ht="18" x14ac:dyDescent="0.35">
      <c r="A5" s="30"/>
      <c r="B5" s="30"/>
      <c r="C5" s="30"/>
      <c r="D5" s="30"/>
      <c r="E5" s="30"/>
      <c r="F5" s="30"/>
      <c r="G5" s="30"/>
      <c r="H5" s="30"/>
      <c r="I5" s="30"/>
      <c r="J5" s="31"/>
      <c r="K5" s="30"/>
      <c r="L5" s="30"/>
      <c r="M5" s="30"/>
      <c r="N5" s="30"/>
    </row>
    <row r="6" spans="1:14" ht="17.399999999999999" x14ac:dyDescent="0.3">
      <c r="A6" s="30"/>
      <c r="B6" s="30"/>
      <c r="C6" s="272" t="s">
        <v>120</v>
      </c>
      <c r="D6" s="273"/>
      <c r="E6" s="273"/>
      <c r="F6" s="273"/>
      <c r="G6" s="273"/>
      <c r="H6" s="273"/>
      <c r="I6" s="273"/>
      <c r="J6" s="274"/>
      <c r="K6" s="30"/>
      <c r="L6" s="30"/>
      <c r="M6" s="30"/>
      <c r="N6" s="30"/>
    </row>
    <row r="7" spans="1:14" ht="17.399999999999999" x14ac:dyDescent="0.3">
      <c r="A7" s="30"/>
      <c r="B7" s="30"/>
      <c r="C7" s="32"/>
      <c r="D7" s="33"/>
      <c r="E7" s="33"/>
      <c r="F7" s="33"/>
      <c r="G7" s="33"/>
      <c r="H7" s="33"/>
      <c r="I7" s="33"/>
      <c r="J7" s="34"/>
      <c r="K7" s="30"/>
      <c r="L7" s="30"/>
      <c r="M7" s="30"/>
      <c r="N7" s="30"/>
    </row>
    <row r="8" spans="1:14" ht="15.6" x14ac:dyDescent="0.3">
      <c r="A8" s="30"/>
      <c r="B8" s="30"/>
      <c r="C8" s="35" t="s">
        <v>121</v>
      </c>
      <c r="D8" s="30"/>
      <c r="E8" s="30"/>
      <c r="F8" s="30"/>
      <c r="G8" s="30"/>
      <c r="H8" s="36">
        <v>25</v>
      </c>
      <c r="I8" s="30"/>
      <c r="J8" s="37"/>
      <c r="K8" s="30"/>
      <c r="L8" s="30"/>
      <c r="M8" s="30"/>
      <c r="N8" s="30"/>
    </row>
    <row r="9" spans="1:14" x14ac:dyDescent="0.3">
      <c r="A9" s="30"/>
      <c r="B9" s="30"/>
      <c r="C9" s="38"/>
      <c r="D9" s="30"/>
      <c r="E9" s="30"/>
      <c r="F9" s="30"/>
      <c r="G9" s="30"/>
      <c r="H9" s="30"/>
      <c r="I9" s="30"/>
      <c r="J9" s="37"/>
      <c r="K9" s="30"/>
      <c r="L9" s="30"/>
      <c r="M9" s="30"/>
      <c r="N9" s="30"/>
    </row>
    <row r="10" spans="1:14" ht="15.6" x14ac:dyDescent="0.3">
      <c r="A10" s="30"/>
      <c r="B10" s="30"/>
      <c r="C10" s="35" t="s">
        <v>106</v>
      </c>
      <c r="D10" s="30"/>
      <c r="E10" s="30"/>
      <c r="F10" s="30"/>
      <c r="G10" s="30"/>
      <c r="H10" s="36">
        <v>20</v>
      </c>
      <c r="I10" s="30"/>
      <c r="J10" s="37"/>
      <c r="K10" s="30"/>
      <c r="L10" s="30"/>
      <c r="M10" s="30"/>
      <c r="N10" s="30"/>
    </row>
    <row r="11" spans="1:14" x14ac:dyDescent="0.3">
      <c r="A11" s="30"/>
      <c r="B11" s="30"/>
      <c r="C11" s="38"/>
      <c r="D11" s="30"/>
      <c r="E11" s="30"/>
      <c r="F11" s="30"/>
      <c r="G11" s="30"/>
      <c r="H11" s="30"/>
      <c r="I11" s="30"/>
      <c r="J11" s="37"/>
      <c r="K11" s="30"/>
      <c r="L11" s="30"/>
      <c r="M11" s="30"/>
      <c r="N11" s="30"/>
    </row>
    <row r="12" spans="1:14" ht="15.6" x14ac:dyDescent="0.3">
      <c r="A12" s="30"/>
      <c r="B12" s="30"/>
      <c r="C12" s="35" t="s">
        <v>19</v>
      </c>
      <c r="D12" s="30"/>
      <c r="E12" s="30"/>
      <c r="F12" s="30"/>
      <c r="G12" s="30"/>
      <c r="H12" s="36">
        <v>15</v>
      </c>
      <c r="I12" s="30"/>
      <c r="J12" s="37"/>
      <c r="K12" s="30"/>
      <c r="L12" s="30"/>
      <c r="M12" s="30"/>
      <c r="N12" s="30"/>
    </row>
    <row r="13" spans="1:14" x14ac:dyDescent="0.3">
      <c r="A13" s="30"/>
      <c r="B13" s="30"/>
      <c r="C13" s="38"/>
      <c r="D13" s="30"/>
      <c r="E13" s="30"/>
      <c r="F13" s="30"/>
      <c r="G13" s="30"/>
      <c r="H13" s="30"/>
      <c r="I13" s="30"/>
      <c r="J13" s="37"/>
      <c r="K13" s="30"/>
      <c r="L13" s="30"/>
      <c r="M13" s="30"/>
      <c r="N13" s="30"/>
    </row>
    <row r="14" spans="1:14" ht="15.6" x14ac:dyDescent="0.3">
      <c r="A14" s="30"/>
      <c r="B14" s="30"/>
      <c r="C14" s="35" t="s">
        <v>140</v>
      </c>
      <c r="D14" s="30"/>
      <c r="E14" s="30"/>
      <c r="F14" s="30"/>
      <c r="G14" s="30"/>
      <c r="H14" s="36">
        <v>10</v>
      </c>
      <c r="I14" s="30"/>
      <c r="J14" s="37"/>
      <c r="K14" s="30"/>
      <c r="L14" s="30"/>
      <c r="M14" s="30"/>
      <c r="N14" s="30"/>
    </row>
    <row r="15" spans="1:14" ht="15.6" x14ac:dyDescent="0.3">
      <c r="A15" s="30"/>
      <c r="B15" s="30"/>
      <c r="C15" s="35"/>
      <c r="D15" s="30"/>
      <c r="E15" s="30"/>
      <c r="F15" s="30"/>
      <c r="G15" s="30"/>
      <c r="H15" s="29"/>
      <c r="I15" s="30"/>
      <c r="J15" s="37"/>
      <c r="K15" s="30"/>
      <c r="L15" s="30"/>
      <c r="M15" s="30"/>
      <c r="N15" s="30"/>
    </row>
    <row r="16" spans="1:14" ht="15.6" x14ac:dyDescent="0.3">
      <c r="A16" s="30"/>
      <c r="B16" s="30"/>
      <c r="C16" s="35" t="s">
        <v>141</v>
      </c>
      <c r="D16" s="30"/>
      <c r="E16" s="30"/>
      <c r="F16" s="30"/>
      <c r="G16" s="30"/>
      <c r="H16" s="36">
        <v>10</v>
      </c>
      <c r="I16" s="30"/>
      <c r="J16" s="37"/>
      <c r="K16" s="30"/>
      <c r="L16" s="30"/>
      <c r="M16" s="30"/>
      <c r="N16" s="30"/>
    </row>
    <row r="17" spans="1:14" ht="15.6" x14ac:dyDescent="0.3">
      <c r="A17" s="30"/>
      <c r="B17" s="30"/>
      <c r="C17" s="35"/>
      <c r="D17" s="30"/>
      <c r="E17" s="30"/>
      <c r="F17" s="30"/>
      <c r="G17" s="30"/>
      <c r="I17" s="30"/>
      <c r="J17" s="37"/>
      <c r="K17" s="30"/>
      <c r="L17" s="30"/>
      <c r="M17" s="30"/>
      <c r="N17" s="30"/>
    </row>
    <row r="18" spans="1:14" x14ac:dyDescent="0.3">
      <c r="A18" s="30"/>
      <c r="B18" s="30"/>
      <c r="C18" s="39"/>
      <c r="D18" s="40"/>
      <c r="E18" s="40"/>
      <c r="F18" s="40"/>
      <c r="G18" s="40"/>
      <c r="H18" s="40"/>
      <c r="I18" s="40"/>
      <c r="J18" s="41"/>
      <c r="K18" s="30"/>
      <c r="L18" s="30"/>
      <c r="M18" s="30"/>
      <c r="N18" s="30"/>
    </row>
    <row r="19" spans="1:14" x14ac:dyDescent="0.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20.399999999999999" x14ac:dyDescent="0.35">
      <c r="A20" s="30"/>
      <c r="B20" s="30"/>
      <c r="C20" s="269" t="s">
        <v>122</v>
      </c>
      <c r="D20" s="270"/>
      <c r="E20" s="270"/>
      <c r="F20" s="270"/>
      <c r="G20" s="270"/>
      <c r="H20" s="42"/>
      <c r="I20" s="42"/>
      <c r="J20" s="43"/>
      <c r="K20" s="30"/>
      <c r="L20" s="30"/>
      <c r="M20" s="30"/>
      <c r="N20" s="30"/>
    </row>
    <row r="21" spans="1:14" x14ac:dyDescent="0.3">
      <c r="A21" s="30"/>
      <c r="B21" s="30"/>
      <c r="C21" s="44"/>
      <c r="D21" s="30"/>
      <c r="E21" s="30"/>
      <c r="F21" s="30"/>
      <c r="G21" s="30"/>
      <c r="H21" s="30"/>
      <c r="I21" s="30"/>
      <c r="J21" s="37"/>
      <c r="K21" s="30"/>
      <c r="L21" s="30"/>
      <c r="M21" s="30"/>
      <c r="N21" s="30"/>
    </row>
    <row r="22" spans="1:14" ht="15.6" x14ac:dyDescent="0.3">
      <c r="A22" s="30"/>
      <c r="B22" s="30"/>
      <c r="C22" s="35" t="s">
        <v>106</v>
      </c>
      <c r="D22" s="30"/>
      <c r="E22" s="30"/>
      <c r="F22" s="30"/>
      <c r="G22" s="30"/>
      <c r="H22" s="36">
        <v>20</v>
      </c>
      <c r="I22" s="30"/>
      <c r="J22" s="37"/>
      <c r="K22" s="30"/>
      <c r="L22" s="30"/>
      <c r="M22" s="30"/>
      <c r="N22" s="30"/>
    </row>
    <row r="23" spans="1:14" x14ac:dyDescent="0.3">
      <c r="A23" s="30"/>
      <c r="B23" s="30"/>
      <c r="C23" s="38"/>
      <c r="D23" s="30"/>
      <c r="E23" s="30"/>
      <c r="F23" s="30"/>
      <c r="G23" s="30"/>
      <c r="H23" s="30"/>
      <c r="I23" s="30"/>
      <c r="J23" s="37"/>
      <c r="K23" s="30"/>
      <c r="L23" s="30"/>
      <c r="M23" s="30"/>
      <c r="N23" s="30"/>
    </row>
    <row r="24" spans="1:14" ht="15.6" x14ac:dyDescent="0.3">
      <c r="A24" s="30"/>
      <c r="B24" s="30"/>
      <c r="C24" s="35" t="s">
        <v>19</v>
      </c>
      <c r="D24" s="30"/>
      <c r="E24" s="30"/>
      <c r="F24" s="30"/>
      <c r="G24" s="30"/>
      <c r="H24" s="36">
        <v>15</v>
      </c>
      <c r="I24" s="30"/>
      <c r="J24" s="37"/>
      <c r="K24" s="30"/>
      <c r="L24" s="30"/>
      <c r="M24" s="30"/>
      <c r="N24" s="30"/>
    </row>
    <row r="25" spans="1:14" x14ac:dyDescent="0.3">
      <c r="A25" s="30"/>
      <c r="B25" s="30"/>
      <c r="C25" s="38"/>
      <c r="D25" s="30"/>
      <c r="E25" s="30"/>
      <c r="F25" s="30"/>
      <c r="G25" s="30"/>
      <c r="H25" s="30"/>
      <c r="I25" s="30"/>
      <c r="J25" s="37"/>
      <c r="K25" s="30"/>
      <c r="L25" s="30"/>
      <c r="M25" s="30"/>
      <c r="N25" s="30"/>
    </row>
    <row r="26" spans="1:14" ht="15.6" x14ac:dyDescent="0.3">
      <c r="A26" s="30"/>
      <c r="B26" s="30"/>
      <c r="C26" s="35" t="s">
        <v>123</v>
      </c>
      <c r="D26" s="30"/>
      <c r="E26" s="30"/>
      <c r="F26" s="30"/>
      <c r="G26" s="30"/>
      <c r="H26" s="36">
        <v>10</v>
      </c>
      <c r="I26" s="30"/>
      <c r="J26" s="37"/>
      <c r="K26" s="30"/>
      <c r="L26" s="30"/>
      <c r="M26" s="30"/>
      <c r="N26" s="30"/>
    </row>
    <row r="27" spans="1:14" x14ac:dyDescent="0.3">
      <c r="A27" s="30"/>
      <c r="B27" s="30"/>
      <c r="C27" s="39"/>
      <c r="D27" s="40"/>
      <c r="E27" s="40"/>
      <c r="F27" s="40"/>
      <c r="G27" s="40"/>
      <c r="H27" s="40"/>
      <c r="I27" s="40"/>
      <c r="J27" s="41"/>
      <c r="K27" s="30"/>
      <c r="L27" s="30"/>
      <c r="M27" s="30"/>
      <c r="N27" s="30"/>
    </row>
    <row r="28" spans="1:14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ht="20.399999999999999" x14ac:dyDescent="0.35">
      <c r="A29" s="30"/>
      <c r="B29" s="30"/>
      <c r="C29" s="269" t="s">
        <v>124</v>
      </c>
      <c r="D29" s="270"/>
      <c r="E29" s="270"/>
      <c r="F29" s="270"/>
      <c r="G29" s="270"/>
      <c r="H29" s="42"/>
      <c r="I29" s="42"/>
      <c r="J29" s="43"/>
      <c r="K29" s="30"/>
      <c r="L29" s="30"/>
      <c r="M29" s="30"/>
      <c r="N29" s="30"/>
    </row>
    <row r="30" spans="1:14" x14ac:dyDescent="0.3">
      <c r="A30" s="30"/>
      <c r="B30" s="30"/>
      <c r="C30" s="38"/>
      <c r="D30" s="30"/>
      <c r="E30" s="30"/>
      <c r="F30" s="30"/>
      <c r="G30" s="30"/>
      <c r="H30" s="30"/>
      <c r="I30" s="30"/>
      <c r="J30" s="37"/>
      <c r="K30" s="30"/>
      <c r="L30" s="30"/>
      <c r="M30" s="30"/>
      <c r="N30" s="30"/>
    </row>
    <row r="31" spans="1:14" ht="15.6" x14ac:dyDescent="0.3">
      <c r="A31" s="30"/>
      <c r="B31" s="30"/>
      <c r="C31" s="35" t="s">
        <v>106</v>
      </c>
      <c r="D31" s="30"/>
      <c r="E31" s="30"/>
      <c r="F31" s="30"/>
      <c r="G31" s="30"/>
      <c r="H31" s="36">
        <v>20</v>
      </c>
      <c r="I31" s="30"/>
      <c r="J31" s="37"/>
      <c r="K31" s="30"/>
      <c r="L31" s="30"/>
      <c r="M31" s="30"/>
      <c r="N31" s="30"/>
    </row>
    <row r="32" spans="1:14" x14ac:dyDescent="0.3">
      <c r="A32" s="30"/>
      <c r="B32" s="30"/>
      <c r="C32" s="38"/>
      <c r="D32" s="30"/>
      <c r="E32" s="30"/>
      <c r="F32" s="30"/>
      <c r="G32" s="30"/>
      <c r="H32" s="30"/>
      <c r="I32" s="30"/>
      <c r="J32" s="37"/>
      <c r="K32" s="30"/>
      <c r="L32" s="30"/>
      <c r="M32" s="30"/>
      <c r="N32" s="30"/>
    </row>
    <row r="33" spans="1:14" ht="15.6" x14ac:dyDescent="0.3">
      <c r="A33" s="30"/>
      <c r="B33" s="30"/>
      <c r="C33" s="35" t="s">
        <v>19</v>
      </c>
      <c r="D33" s="30"/>
      <c r="E33" s="30"/>
      <c r="F33" s="30"/>
      <c r="G33" s="30"/>
      <c r="H33" s="36">
        <v>15</v>
      </c>
      <c r="I33" s="30"/>
      <c r="J33" s="37"/>
      <c r="K33" s="30"/>
      <c r="L33" s="30"/>
      <c r="M33" s="30"/>
      <c r="N33" s="30"/>
    </row>
    <row r="34" spans="1:14" x14ac:dyDescent="0.3">
      <c r="A34" s="30"/>
      <c r="B34" s="30"/>
      <c r="C34" s="38"/>
      <c r="D34" s="30"/>
      <c r="E34" s="30"/>
      <c r="F34" s="30"/>
      <c r="G34" s="30"/>
      <c r="H34" s="30"/>
      <c r="I34" s="30"/>
      <c r="J34" s="37"/>
      <c r="K34" s="30"/>
      <c r="L34" s="30"/>
      <c r="M34" s="30"/>
      <c r="N34" s="30"/>
    </row>
    <row r="35" spans="1:14" ht="15.6" x14ac:dyDescent="0.3">
      <c r="A35" s="30"/>
      <c r="B35" s="30"/>
      <c r="C35" s="35" t="s">
        <v>12</v>
      </c>
      <c r="D35" s="30"/>
      <c r="E35" s="30"/>
      <c r="F35" s="30"/>
      <c r="G35" s="30"/>
      <c r="H35" s="36">
        <v>10</v>
      </c>
      <c r="I35" s="30"/>
      <c r="J35" s="37"/>
      <c r="K35" s="30"/>
      <c r="L35" s="30"/>
      <c r="M35" s="30"/>
      <c r="N35" s="30"/>
    </row>
    <row r="36" spans="1:14" x14ac:dyDescent="0.3">
      <c r="A36" s="30"/>
      <c r="B36" s="30"/>
      <c r="C36" s="39"/>
      <c r="D36" s="40"/>
      <c r="E36" s="40"/>
      <c r="F36" s="40"/>
      <c r="G36" s="40"/>
      <c r="H36" s="40"/>
      <c r="I36" s="40"/>
      <c r="J36" s="41"/>
      <c r="K36" s="30"/>
      <c r="L36" s="30"/>
      <c r="M36" s="30"/>
      <c r="N36" s="30"/>
    </row>
    <row r="37" spans="1:14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20.399999999999999" x14ac:dyDescent="0.35">
      <c r="A38" s="30"/>
      <c r="B38" s="30"/>
      <c r="C38" s="269" t="s">
        <v>125</v>
      </c>
      <c r="D38" s="270"/>
      <c r="E38" s="270"/>
      <c r="F38" s="270"/>
      <c r="G38" s="270"/>
      <c r="H38" s="42"/>
      <c r="I38" s="42"/>
      <c r="J38" s="43"/>
      <c r="K38" s="30"/>
      <c r="L38" s="30"/>
      <c r="M38" s="30"/>
      <c r="N38" s="30"/>
    </row>
    <row r="39" spans="1:14" x14ac:dyDescent="0.3">
      <c r="A39" s="30"/>
      <c r="B39" s="30"/>
      <c r="C39" s="38"/>
      <c r="D39" s="30"/>
      <c r="E39" s="30"/>
      <c r="F39" s="30"/>
      <c r="G39" s="30"/>
      <c r="H39" s="30"/>
      <c r="I39" s="30"/>
      <c r="J39" s="37"/>
      <c r="K39" s="30"/>
      <c r="L39" s="30"/>
      <c r="M39" s="30"/>
      <c r="N39" s="30"/>
    </row>
    <row r="40" spans="1:14" ht="15.6" x14ac:dyDescent="0.3">
      <c r="A40" s="30"/>
      <c r="B40" s="30"/>
      <c r="C40" s="35" t="s">
        <v>106</v>
      </c>
      <c r="D40" s="30"/>
      <c r="E40" s="30"/>
      <c r="F40" s="30"/>
      <c r="G40" s="30"/>
      <c r="H40" s="36">
        <v>20</v>
      </c>
      <c r="I40" s="30"/>
      <c r="J40" s="37"/>
      <c r="K40" s="30"/>
      <c r="L40" s="30"/>
      <c r="M40" s="30"/>
      <c r="N40" s="30"/>
    </row>
    <row r="41" spans="1:14" x14ac:dyDescent="0.3">
      <c r="A41" s="30"/>
      <c r="B41" s="30"/>
      <c r="C41" s="38"/>
      <c r="D41" s="30"/>
      <c r="E41" s="30"/>
      <c r="F41" s="30"/>
      <c r="G41" s="30"/>
      <c r="H41" s="30"/>
      <c r="I41" s="30"/>
      <c r="J41" s="37"/>
      <c r="K41" s="30"/>
      <c r="L41" s="30"/>
      <c r="M41" s="30"/>
      <c r="N41" s="30"/>
    </row>
    <row r="42" spans="1:14" ht="15.6" x14ac:dyDescent="0.3">
      <c r="A42" s="30"/>
      <c r="B42" s="30"/>
      <c r="C42" s="35" t="s">
        <v>19</v>
      </c>
      <c r="D42" s="30"/>
      <c r="E42" s="30"/>
      <c r="F42" s="30"/>
      <c r="G42" s="30"/>
      <c r="H42" s="36">
        <v>15</v>
      </c>
      <c r="I42" s="30"/>
      <c r="J42" s="37"/>
      <c r="K42" s="30"/>
      <c r="L42" s="30"/>
      <c r="M42" s="30"/>
      <c r="N42" s="30"/>
    </row>
    <row r="43" spans="1:14" ht="15.6" x14ac:dyDescent="0.3">
      <c r="A43" s="30"/>
      <c r="B43" s="30"/>
      <c r="C43" s="35"/>
      <c r="D43" s="30"/>
      <c r="E43" s="30"/>
      <c r="F43" s="30"/>
      <c r="G43" s="30"/>
      <c r="H43" s="29"/>
      <c r="I43" s="30"/>
      <c r="J43" s="37"/>
      <c r="K43" s="30"/>
      <c r="L43" s="30"/>
      <c r="M43" s="30"/>
      <c r="N43" s="30"/>
    </row>
    <row r="44" spans="1:14" ht="15.6" x14ac:dyDescent="0.3">
      <c r="A44" s="30"/>
      <c r="B44" s="30"/>
      <c r="C44" s="35" t="s">
        <v>126</v>
      </c>
      <c r="D44" s="30"/>
      <c r="E44" s="30"/>
      <c r="F44" s="30"/>
      <c r="G44" s="30"/>
      <c r="H44" s="36">
        <v>15</v>
      </c>
      <c r="I44" s="30"/>
      <c r="J44" s="37"/>
      <c r="K44" s="30"/>
      <c r="L44" s="30"/>
      <c r="M44" s="30"/>
      <c r="N44" s="30"/>
    </row>
    <row r="45" spans="1:14" x14ac:dyDescent="0.3">
      <c r="A45" s="30"/>
      <c r="B45" s="30"/>
      <c r="C45" s="38"/>
      <c r="D45" s="30"/>
      <c r="E45" s="30"/>
      <c r="F45" s="30"/>
      <c r="G45" s="30"/>
      <c r="H45" s="30"/>
      <c r="I45" s="30"/>
      <c r="J45" s="37"/>
      <c r="K45" s="30"/>
      <c r="L45" s="30"/>
      <c r="M45" s="30"/>
      <c r="N45" s="30"/>
    </row>
    <row r="46" spans="1:14" ht="15.6" x14ac:dyDescent="0.3">
      <c r="A46" s="30"/>
      <c r="B46" s="30"/>
      <c r="C46" s="35" t="s">
        <v>127</v>
      </c>
      <c r="D46" s="30"/>
      <c r="E46" s="30"/>
      <c r="F46" s="30"/>
      <c r="G46" s="30"/>
      <c r="H46" s="36">
        <v>15</v>
      </c>
      <c r="I46" s="30"/>
      <c r="J46" s="37"/>
      <c r="K46" s="30"/>
      <c r="L46" s="30"/>
      <c r="M46" s="30"/>
      <c r="N46" s="30"/>
    </row>
    <row r="47" spans="1:14" x14ac:dyDescent="0.3">
      <c r="A47" s="30"/>
      <c r="B47" s="30"/>
      <c r="C47" s="38"/>
      <c r="D47" s="30"/>
      <c r="E47" s="30"/>
      <c r="F47" s="30"/>
      <c r="G47" s="30"/>
      <c r="H47" s="30"/>
      <c r="I47" s="30"/>
      <c r="J47" s="37"/>
      <c r="K47" s="30"/>
      <c r="L47" s="30"/>
      <c r="M47" s="30"/>
      <c r="N47" s="30"/>
    </row>
    <row r="48" spans="1:14" ht="15.6" x14ac:dyDescent="0.3">
      <c r="A48" s="30"/>
      <c r="B48" s="30"/>
      <c r="C48" s="35" t="s">
        <v>12</v>
      </c>
      <c r="D48" s="30"/>
      <c r="E48" s="30"/>
      <c r="F48" s="30"/>
      <c r="G48" s="30"/>
      <c r="H48" s="36">
        <v>10</v>
      </c>
      <c r="I48" s="30"/>
      <c r="J48" s="37"/>
      <c r="K48" s="30"/>
      <c r="L48" s="30"/>
      <c r="M48" s="30"/>
      <c r="N48" s="30"/>
    </row>
    <row r="49" spans="1:14" x14ac:dyDescent="0.3">
      <c r="A49" s="30"/>
      <c r="B49" s="30"/>
      <c r="C49" s="39"/>
      <c r="D49" s="40"/>
      <c r="E49" s="40"/>
      <c r="F49" s="40"/>
      <c r="G49" s="40"/>
      <c r="H49" s="40"/>
      <c r="I49" s="40"/>
      <c r="J49" s="41"/>
      <c r="K49" s="30"/>
      <c r="L49" s="30"/>
      <c r="M49" s="30"/>
      <c r="N49" s="30"/>
    </row>
    <row r="50" spans="1:14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ht="20.399999999999999" x14ac:dyDescent="0.35">
      <c r="A51" s="30"/>
      <c r="B51" s="30"/>
      <c r="C51" s="269" t="s">
        <v>128</v>
      </c>
      <c r="D51" s="270"/>
      <c r="E51" s="270"/>
      <c r="F51" s="270"/>
      <c r="G51" s="270"/>
      <c r="H51" s="42"/>
      <c r="I51" s="42"/>
      <c r="J51" s="43"/>
      <c r="K51" s="30"/>
      <c r="L51" s="30"/>
      <c r="M51" s="30"/>
      <c r="N51" s="30"/>
    </row>
    <row r="52" spans="1:14" ht="15.6" x14ac:dyDescent="0.3">
      <c r="A52" s="30"/>
      <c r="B52" s="30"/>
      <c r="C52" s="35"/>
      <c r="D52" s="30"/>
      <c r="E52" s="30"/>
      <c r="F52" s="30"/>
      <c r="G52" s="30"/>
      <c r="H52" s="29"/>
      <c r="I52" s="30"/>
      <c r="J52" s="37"/>
      <c r="K52" s="30"/>
      <c r="L52" s="30"/>
      <c r="M52" s="30"/>
      <c r="N52" s="30"/>
    </row>
    <row r="53" spans="1:14" ht="15.6" x14ac:dyDescent="0.3">
      <c r="A53" s="30"/>
      <c r="B53" s="30"/>
      <c r="C53" s="35" t="s">
        <v>25</v>
      </c>
      <c r="D53" s="30"/>
      <c r="E53" s="30"/>
      <c r="F53" s="30"/>
      <c r="G53" s="30"/>
      <c r="H53" s="36">
        <v>15</v>
      </c>
      <c r="I53" s="30"/>
      <c r="J53" s="37"/>
      <c r="K53" s="30"/>
      <c r="L53" s="30"/>
      <c r="M53" s="30"/>
      <c r="N53" s="30"/>
    </row>
    <row r="54" spans="1:14" x14ac:dyDescent="0.3">
      <c r="A54" s="30"/>
      <c r="B54" s="30"/>
      <c r="C54" s="38"/>
      <c r="D54" s="30"/>
      <c r="E54" s="30"/>
      <c r="F54" s="30"/>
      <c r="G54" s="30"/>
      <c r="H54" s="30"/>
      <c r="I54" s="30"/>
      <c r="J54" s="37"/>
      <c r="K54" s="30"/>
      <c r="L54" s="30"/>
      <c r="M54" s="30"/>
      <c r="N54" s="30"/>
    </row>
    <row r="55" spans="1:14" ht="15.6" x14ac:dyDescent="0.3">
      <c r="A55" s="30"/>
      <c r="B55" s="30"/>
      <c r="C55" s="35" t="s">
        <v>129</v>
      </c>
      <c r="D55" s="30"/>
      <c r="E55" s="30"/>
      <c r="F55" s="30"/>
      <c r="G55" s="30"/>
      <c r="H55" s="36">
        <v>15</v>
      </c>
      <c r="I55" s="30"/>
      <c r="J55" s="37"/>
      <c r="K55" s="30"/>
      <c r="L55" s="30"/>
      <c r="M55" s="30"/>
      <c r="N55" s="30"/>
    </row>
    <row r="56" spans="1:14" x14ac:dyDescent="0.3">
      <c r="A56" s="30"/>
      <c r="B56" s="30"/>
      <c r="C56" s="38"/>
      <c r="D56" s="30"/>
      <c r="E56" s="30"/>
      <c r="F56" s="30"/>
      <c r="G56" s="30"/>
      <c r="H56" s="30"/>
      <c r="I56" s="30"/>
      <c r="J56" s="37"/>
      <c r="K56" s="30"/>
      <c r="L56" s="30"/>
      <c r="M56" s="30"/>
      <c r="N56" s="30"/>
    </row>
    <row r="57" spans="1:14" ht="15.6" x14ac:dyDescent="0.3">
      <c r="A57" s="30"/>
      <c r="B57" s="30"/>
      <c r="C57" s="35" t="s">
        <v>261</v>
      </c>
      <c r="D57" s="30"/>
      <c r="E57" s="30"/>
      <c r="F57" s="30"/>
      <c r="G57" s="30"/>
      <c r="H57" s="36">
        <v>15</v>
      </c>
      <c r="I57" s="30"/>
      <c r="J57" s="37"/>
      <c r="K57" s="30"/>
      <c r="L57" s="30"/>
      <c r="M57" s="30"/>
      <c r="N57" s="30"/>
    </row>
    <row r="58" spans="1:14" x14ac:dyDescent="0.3">
      <c r="A58" s="30"/>
      <c r="B58" s="30"/>
      <c r="C58" s="39"/>
      <c r="D58" s="40"/>
      <c r="E58" s="40"/>
      <c r="F58" s="40"/>
      <c r="G58" s="40"/>
      <c r="H58" s="40"/>
      <c r="I58" s="40"/>
      <c r="J58" s="41"/>
      <c r="K58" s="30"/>
      <c r="L58" s="30"/>
      <c r="M58" s="30"/>
      <c r="N58" s="30"/>
    </row>
    <row r="59" spans="1:14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ht="20.399999999999999" x14ac:dyDescent="0.35">
      <c r="A60" s="30"/>
      <c r="B60" s="30"/>
      <c r="C60" s="269" t="s">
        <v>130</v>
      </c>
      <c r="D60" s="270"/>
      <c r="E60" s="270"/>
      <c r="F60" s="270"/>
      <c r="G60" s="270"/>
      <c r="H60" s="42"/>
      <c r="I60" s="42"/>
      <c r="J60" s="43"/>
      <c r="K60" s="30"/>
      <c r="L60" s="30"/>
      <c r="M60" s="30"/>
      <c r="N60" s="30"/>
    </row>
    <row r="61" spans="1:14" x14ac:dyDescent="0.3">
      <c r="A61" s="30"/>
      <c r="B61" s="30"/>
      <c r="C61" s="38"/>
      <c r="D61" s="30"/>
      <c r="E61" s="30"/>
      <c r="F61" s="30"/>
      <c r="G61" s="30"/>
      <c r="H61" s="30"/>
      <c r="I61" s="30"/>
      <c r="J61" s="37"/>
      <c r="K61" s="30"/>
      <c r="L61" s="30"/>
      <c r="M61" s="30"/>
      <c r="N61" s="30"/>
    </row>
    <row r="62" spans="1:14" ht="15.6" x14ac:dyDescent="0.3">
      <c r="A62" s="30"/>
      <c r="B62" s="30"/>
      <c r="C62" s="35" t="s">
        <v>106</v>
      </c>
      <c r="D62" s="30"/>
      <c r="E62" s="30"/>
      <c r="F62" s="30"/>
      <c r="G62" s="30"/>
      <c r="H62" s="36">
        <v>20</v>
      </c>
      <c r="I62" s="30"/>
      <c r="J62" s="37"/>
      <c r="K62" s="30"/>
      <c r="L62" s="30"/>
      <c r="M62" s="30"/>
      <c r="N62" s="30"/>
    </row>
    <row r="63" spans="1:14" ht="15.6" x14ac:dyDescent="0.3">
      <c r="A63" s="30"/>
      <c r="B63" s="30"/>
      <c r="C63" s="35"/>
      <c r="D63" s="30"/>
      <c r="E63" s="30"/>
      <c r="F63" s="30"/>
      <c r="G63" s="30"/>
      <c r="H63" s="29"/>
      <c r="I63" s="30"/>
      <c r="J63" s="37"/>
      <c r="K63" s="30"/>
      <c r="L63" s="30"/>
      <c r="M63" s="30"/>
      <c r="N63" s="30"/>
    </row>
    <row r="64" spans="1:14" ht="15.6" x14ac:dyDescent="0.3">
      <c r="A64" s="30"/>
      <c r="B64" s="30"/>
      <c r="C64" s="35" t="s">
        <v>131</v>
      </c>
      <c r="D64" s="30"/>
      <c r="E64" s="30"/>
      <c r="F64" s="30"/>
      <c r="G64" s="30"/>
      <c r="H64" s="36">
        <v>15</v>
      </c>
      <c r="I64" s="30"/>
      <c r="J64" s="37"/>
      <c r="K64" s="30"/>
      <c r="L64" s="30"/>
      <c r="M64" s="30"/>
      <c r="N64" s="30"/>
    </row>
    <row r="65" spans="1:14" x14ac:dyDescent="0.3">
      <c r="A65" s="30"/>
      <c r="B65" s="30"/>
      <c r="C65" s="38"/>
      <c r="D65" s="30"/>
      <c r="E65" s="30"/>
      <c r="F65" s="30"/>
      <c r="G65" s="30"/>
      <c r="H65" s="30"/>
      <c r="I65" s="30"/>
      <c r="J65" s="37"/>
      <c r="K65" s="30"/>
      <c r="L65" s="30"/>
      <c r="M65" s="30"/>
      <c r="N65" s="30"/>
    </row>
    <row r="66" spans="1:14" ht="15.6" x14ac:dyDescent="0.3">
      <c r="A66" s="30"/>
      <c r="B66" s="30"/>
      <c r="C66" s="35" t="s">
        <v>132</v>
      </c>
      <c r="D66" s="30"/>
      <c r="E66" s="30"/>
      <c r="F66" s="30"/>
      <c r="G66" s="30"/>
      <c r="H66" s="36">
        <v>10</v>
      </c>
      <c r="I66" s="30"/>
      <c r="J66" s="37"/>
      <c r="K66" s="30"/>
      <c r="L66" s="30"/>
      <c r="M66" s="30"/>
      <c r="N66" s="30"/>
    </row>
    <row r="67" spans="1:14" x14ac:dyDescent="0.3">
      <c r="A67" s="30"/>
      <c r="B67" s="30"/>
      <c r="C67" s="38"/>
      <c r="D67" s="30"/>
      <c r="E67" s="30"/>
      <c r="F67" s="30"/>
      <c r="G67" s="30"/>
      <c r="H67" s="30"/>
      <c r="I67" s="30"/>
      <c r="J67" s="37"/>
      <c r="K67" s="30"/>
      <c r="L67" s="30"/>
      <c r="M67" s="30"/>
      <c r="N67" s="30"/>
    </row>
    <row r="68" spans="1:14" ht="15.6" x14ac:dyDescent="0.3">
      <c r="A68" s="30"/>
      <c r="B68" s="30"/>
      <c r="C68" s="35" t="s">
        <v>133</v>
      </c>
      <c r="D68" s="30"/>
      <c r="E68" s="30"/>
      <c r="F68" s="30"/>
      <c r="G68" s="30"/>
      <c r="H68" s="45">
        <v>15</v>
      </c>
      <c r="I68" s="30"/>
      <c r="J68" s="37"/>
      <c r="K68" s="30"/>
      <c r="L68" s="30"/>
      <c r="M68" s="30"/>
      <c r="N68" s="30"/>
    </row>
    <row r="69" spans="1:14" ht="15.6" x14ac:dyDescent="0.3">
      <c r="A69" s="30"/>
      <c r="B69" s="30"/>
      <c r="C69" s="35"/>
      <c r="D69" s="30"/>
      <c r="E69" s="30"/>
      <c r="F69" s="30"/>
      <c r="G69" s="30"/>
      <c r="H69" s="52"/>
      <c r="I69" s="30"/>
      <c r="J69" s="37"/>
      <c r="K69" s="30"/>
      <c r="L69" s="30"/>
      <c r="M69" s="30"/>
      <c r="N69" s="30"/>
    </row>
    <row r="70" spans="1:14" ht="15.6" x14ac:dyDescent="0.3">
      <c r="A70" s="30"/>
      <c r="B70" s="30"/>
      <c r="C70" s="35" t="s">
        <v>142</v>
      </c>
      <c r="D70" s="30"/>
      <c r="E70" s="30"/>
      <c r="F70" s="30"/>
      <c r="G70" s="30"/>
      <c r="H70" s="36">
        <v>15</v>
      </c>
      <c r="I70" s="30"/>
      <c r="J70" s="37"/>
      <c r="K70" s="30"/>
      <c r="L70" s="30"/>
      <c r="M70" s="30"/>
      <c r="N70" s="30"/>
    </row>
    <row r="71" spans="1:14" ht="15.6" x14ac:dyDescent="0.3">
      <c r="A71" s="30"/>
      <c r="B71" s="30"/>
      <c r="C71" s="35"/>
      <c r="D71" s="30"/>
      <c r="E71" s="30"/>
      <c r="F71" s="30"/>
      <c r="G71" s="30"/>
      <c r="H71" s="52"/>
      <c r="I71" s="30"/>
      <c r="J71" s="37"/>
      <c r="K71" s="30"/>
      <c r="L71" s="30"/>
      <c r="M71" s="30"/>
      <c r="N71" s="30"/>
    </row>
    <row r="72" spans="1:14" ht="15.6" x14ac:dyDescent="0.3">
      <c r="A72" s="30"/>
      <c r="B72" s="30"/>
      <c r="C72" s="35" t="s">
        <v>143</v>
      </c>
      <c r="D72" s="30"/>
      <c r="E72" s="30"/>
      <c r="F72" s="30"/>
      <c r="G72" s="30"/>
      <c r="H72" s="36">
        <v>10</v>
      </c>
      <c r="I72" s="30"/>
      <c r="J72" s="37"/>
      <c r="K72" s="30"/>
      <c r="L72" s="30"/>
      <c r="M72" s="30"/>
      <c r="N72" s="30"/>
    </row>
    <row r="73" spans="1:14" ht="15.6" x14ac:dyDescent="0.3">
      <c r="A73" s="30"/>
      <c r="B73" s="30"/>
      <c r="C73" s="35"/>
      <c r="D73" s="30"/>
      <c r="E73" s="30"/>
      <c r="F73" s="30"/>
      <c r="G73" s="30"/>
      <c r="H73" s="52"/>
      <c r="I73" s="30"/>
      <c r="J73" s="37"/>
      <c r="K73" s="30"/>
      <c r="L73" s="30"/>
      <c r="M73" s="30"/>
      <c r="N73" s="30"/>
    </row>
    <row r="74" spans="1:14" ht="15.6" x14ac:dyDescent="0.3">
      <c r="A74" s="30"/>
      <c r="B74" s="30"/>
      <c r="C74" s="46" t="s">
        <v>144</v>
      </c>
      <c r="D74" s="30"/>
      <c r="E74" s="30"/>
      <c r="F74" s="30"/>
      <c r="G74" s="30"/>
      <c r="H74" s="36">
        <v>10</v>
      </c>
      <c r="I74" s="30"/>
      <c r="J74" s="37"/>
      <c r="K74" s="30"/>
      <c r="L74" s="30"/>
      <c r="M74" s="30"/>
      <c r="N74" s="30"/>
    </row>
    <row r="75" spans="1:14" x14ac:dyDescent="0.3">
      <c r="A75" s="30"/>
      <c r="B75" s="30"/>
      <c r="C75" s="38"/>
      <c r="D75" s="30"/>
      <c r="E75" s="30"/>
      <c r="F75" s="30"/>
      <c r="G75" s="30"/>
      <c r="H75" s="30"/>
      <c r="I75" s="30"/>
      <c r="J75" s="37"/>
      <c r="K75" s="30"/>
      <c r="L75" s="30"/>
      <c r="M75" s="30"/>
      <c r="N75" s="30"/>
    </row>
    <row r="76" spans="1:14" ht="15.6" x14ac:dyDescent="0.3">
      <c r="A76" s="30"/>
      <c r="B76" s="30"/>
      <c r="C76" s="46" t="s">
        <v>134</v>
      </c>
      <c r="D76" s="40"/>
      <c r="E76" s="40"/>
      <c r="F76" s="40"/>
      <c r="G76" s="40"/>
      <c r="H76" s="47">
        <v>10</v>
      </c>
      <c r="I76" s="40"/>
      <c r="J76" s="41"/>
      <c r="K76" s="30"/>
      <c r="L76" s="30"/>
      <c r="M76" s="30"/>
      <c r="N76" s="30"/>
    </row>
    <row r="77" spans="1:14" x14ac:dyDescent="0.3">
      <c r="A77" s="30"/>
      <c r="B77" s="30"/>
      <c r="C77" s="39"/>
      <c r="D77" s="40"/>
      <c r="E77" s="40"/>
      <c r="F77" s="40"/>
      <c r="G77" s="40"/>
      <c r="H77" s="40"/>
      <c r="I77" s="40"/>
      <c r="J77" s="40"/>
      <c r="K77" s="30"/>
      <c r="L77" s="30"/>
      <c r="M77" s="30"/>
      <c r="N77" s="30"/>
    </row>
    <row r="78" spans="1:14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1:14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1:14" ht="20.399999999999999" x14ac:dyDescent="0.35">
      <c r="A80" s="30"/>
      <c r="B80" s="30"/>
      <c r="C80" s="269" t="s">
        <v>135</v>
      </c>
      <c r="D80" s="270"/>
      <c r="E80" s="270"/>
      <c r="F80" s="270"/>
      <c r="G80" s="270"/>
      <c r="H80" s="42"/>
      <c r="I80" s="42"/>
      <c r="J80" s="43"/>
      <c r="K80" s="30"/>
      <c r="L80" s="30"/>
      <c r="M80" s="30"/>
      <c r="N80" s="30"/>
    </row>
    <row r="81" spans="1:14" x14ac:dyDescent="0.3">
      <c r="A81" s="30"/>
      <c r="B81" s="30"/>
      <c r="C81" s="38"/>
      <c r="D81" s="30"/>
      <c r="E81" s="30"/>
      <c r="F81" s="30"/>
      <c r="G81" s="30"/>
      <c r="H81" s="30"/>
      <c r="I81" s="30"/>
      <c r="J81" s="37"/>
      <c r="K81" s="30"/>
      <c r="L81" s="30"/>
      <c r="M81" s="30"/>
      <c r="N81" s="30"/>
    </row>
    <row r="82" spans="1:14" ht="15.6" x14ac:dyDescent="0.3">
      <c r="A82" s="30"/>
      <c r="B82" s="30"/>
      <c r="C82" s="35" t="s">
        <v>136</v>
      </c>
      <c r="D82" s="30"/>
      <c r="E82" s="30"/>
      <c r="F82" s="30"/>
      <c r="G82" s="30"/>
      <c r="H82" s="36">
        <v>30</v>
      </c>
      <c r="I82" s="30"/>
      <c r="J82" s="37"/>
      <c r="K82" s="30"/>
      <c r="L82" s="30"/>
      <c r="M82" s="30"/>
      <c r="N82" s="30"/>
    </row>
    <row r="83" spans="1:14" x14ac:dyDescent="0.3">
      <c r="A83" s="30"/>
      <c r="B83" s="30"/>
      <c r="C83" s="38"/>
      <c r="D83" s="30"/>
      <c r="E83" s="30"/>
      <c r="F83" s="30"/>
      <c r="G83" s="30"/>
      <c r="H83" s="30"/>
      <c r="I83" s="30"/>
      <c r="J83" s="37"/>
      <c r="K83" s="30"/>
      <c r="L83" s="30"/>
      <c r="M83" s="30"/>
      <c r="N83" s="30"/>
    </row>
    <row r="84" spans="1:14" ht="15.6" x14ac:dyDescent="0.3">
      <c r="A84" s="30"/>
      <c r="B84" s="30"/>
      <c r="C84" s="35" t="s">
        <v>135</v>
      </c>
      <c r="D84" s="30"/>
      <c r="E84" s="30"/>
      <c r="F84" s="30"/>
      <c r="G84" s="30"/>
      <c r="H84" s="36">
        <v>30</v>
      </c>
      <c r="I84" s="30"/>
      <c r="J84" s="37"/>
      <c r="K84" s="30"/>
      <c r="L84" s="30"/>
      <c r="M84" s="30"/>
      <c r="N84" s="30"/>
    </row>
    <row r="85" spans="1:14" x14ac:dyDescent="0.3">
      <c r="A85" s="30"/>
      <c r="B85" s="30"/>
      <c r="C85" s="38"/>
      <c r="D85" s="30"/>
      <c r="E85" s="30"/>
      <c r="F85" s="30"/>
      <c r="G85" s="30"/>
      <c r="H85" s="30"/>
      <c r="I85" s="30"/>
      <c r="J85" s="37"/>
      <c r="K85" s="30"/>
      <c r="L85" s="30"/>
      <c r="M85" s="30"/>
      <c r="N85" s="30"/>
    </row>
    <row r="86" spans="1:14" ht="15.6" x14ac:dyDescent="0.3">
      <c r="A86" s="30"/>
      <c r="B86" s="30"/>
      <c r="C86" s="35" t="s">
        <v>137</v>
      </c>
      <c r="D86" s="30"/>
      <c r="E86" s="30"/>
      <c r="F86" s="30"/>
      <c r="G86" s="48"/>
      <c r="H86" s="45" t="s">
        <v>138</v>
      </c>
      <c r="I86" s="48"/>
      <c r="J86" s="37"/>
      <c r="K86" s="30"/>
      <c r="L86" s="30"/>
      <c r="M86" s="30"/>
      <c r="N86" s="30"/>
    </row>
    <row r="87" spans="1:14" x14ac:dyDescent="0.3">
      <c r="A87" s="30"/>
      <c r="B87" s="30"/>
      <c r="C87" s="38"/>
      <c r="D87" s="30"/>
      <c r="E87" s="30"/>
      <c r="F87" s="30"/>
      <c r="G87" s="30"/>
      <c r="H87" s="30"/>
      <c r="I87" s="30"/>
      <c r="J87" s="37"/>
      <c r="K87" s="30"/>
      <c r="L87" s="30"/>
      <c r="M87" s="30"/>
      <c r="N87" s="30"/>
    </row>
    <row r="88" spans="1:14" ht="15.6" x14ac:dyDescent="0.3">
      <c r="A88" s="30"/>
      <c r="B88" s="30"/>
      <c r="C88" s="35" t="s">
        <v>139</v>
      </c>
      <c r="D88" s="30"/>
      <c r="E88" s="30"/>
      <c r="F88" s="30"/>
      <c r="G88" s="30"/>
      <c r="H88" s="36">
        <v>30</v>
      </c>
      <c r="I88" s="30"/>
      <c r="J88" s="37"/>
      <c r="K88" s="30"/>
      <c r="L88" s="30"/>
      <c r="M88" s="30"/>
      <c r="N88" s="30"/>
    </row>
    <row r="89" spans="1:14" x14ac:dyDescent="0.3">
      <c r="A89" s="30"/>
      <c r="B89" s="30"/>
      <c r="C89" s="49"/>
      <c r="D89" s="40"/>
      <c r="E89" s="40"/>
      <c r="F89" s="40"/>
      <c r="G89" s="40"/>
      <c r="H89" s="40"/>
      <c r="I89" s="40"/>
      <c r="J89" s="41"/>
      <c r="K89" s="30"/>
      <c r="L89" s="30"/>
      <c r="M89" s="30"/>
      <c r="N89" s="30"/>
    </row>
    <row r="90" spans="1:14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ht="15.6" x14ac:dyDescent="0.3">
      <c r="A91" s="30"/>
      <c r="B91" s="30"/>
      <c r="C91" s="50" t="s">
        <v>262</v>
      </c>
      <c r="D91" s="30"/>
      <c r="E91" s="30"/>
      <c r="F91" s="30"/>
      <c r="G91" s="30"/>
      <c r="H91" s="51">
        <v>5</v>
      </c>
      <c r="I91" s="30"/>
      <c r="J91" s="30"/>
      <c r="K91" s="30"/>
      <c r="L91" s="30"/>
      <c r="M91" s="30"/>
      <c r="N91" s="30"/>
    </row>
    <row r="92" spans="1:14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x14ac:dyDescent="0.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</sheetData>
  <mergeCells count="8">
    <mergeCell ref="C60:G60"/>
    <mergeCell ref="C80:G80"/>
    <mergeCell ref="B4:N4"/>
    <mergeCell ref="C6:J6"/>
    <mergeCell ref="C20:G20"/>
    <mergeCell ref="C29:G29"/>
    <mergeCell ref="C38:G38"/>
    <mergeCell ref="C51:G51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F776-0EB5-4C93-A29A-974F10ECD2E7}">
  <sheetPr filterMode="1">
    <tabColor rgb="FFC00000"/>
  </sheetPr>
  <dimension ref="A1:DS601"/>
  <sheetViews>
    <sheetView showGridLines="0" showZeros="0" zoomScaleNormal="100" workbookViewId="0">
      <pane xSplit="4" ySplit="6" topLeftCell="CD7" activePane="bottomRight" state="frozen"/>
      <selection activeCell="A120" sqref="A120:C120"/>
      <selection pane="topRight" activeCell="A120" sqref="A120:C120"/>
      <selection pane="bottomLeft" activeCell="A120" sqref="A120:C120"/>
      <selection pane="bottomRight" activeCell="A120" sqref="A120:C120"/>
    </sheetView>
  </sheetViews>
  <sheetFormatPr baseColWidth="10" defaultColWidth="11.44140625" defaultRowHeight="11.25" customHeight="1" x14ac:dyDescent="0.3"/>
  <cols>
    <col min="1" max="1" width="5.6640625" style="53" customWidth="1"/>
    <col min="2" max="2" width="30.6640625" style="54" customWidth="1"/>
    <col min="3" max="3" width="25.6640625" style="55" customWidth="1"/>
    <col min="4" max="4" width="30.6640625" style="55" hidden="1" customWidth="1"/>
    <col min="5" max="18" width="3.6640625" style="53" customWidth="1"/>
    <col min="19" max="19" width="8.6640625" style="56" customWidth="1"/>
    <col min="20" max="23" width="3.6640625" style="53" customWidth="1"/>
    <col min="24" max="25" width="8.6640625" style="56" customWidth="1"/>
    <col min="26" max="26" width="13.109375" style="56" customWidth="1"/>
    <col min="27" max="27" width="8.6640625" style="56" customWidth="1"/>
    <col min="28" max="41" width="3.6640625" style="53" customWidth="1"/>
    <col min="42" max="42" width="8.6640625" style="56" customWidth="1"/>
    <col min="43" max="46" width="3.6640625" style="55" customWidth="1"/>
    <col min="47" max="48" width="9.6640625" style="55" customWidth="1"/>
    <col min="49" max="51" width="12.6640625" style="55" customWidth="1"/>
    <col min="52" max="52" width="8.6640625" style="57" customWidth="1"/>
    <col min="53" max="56" width="3.6640625" style="55" customWidth="1"/>
    <col min="57" max="57" width="8.6640625" style="57" customWidth="1"/>
    <col min="58" max="62" width="9.6640625" style="55" customWidth="1"/>
    <col min="63" max="63" width="7.6640625" style="53" customWidth="1"/>
    <col min="64" max="64" width="8.6640625" style="53" customWidth="1"/>
    <col min="65" max="65" width="10.6640625" style="55" customWidth="1"/>
    <col min="66" max="69" width="12.6640625" style="55" customWidth="1"/>
    <col min="70" max="82" width="12.6640625" style="53" customWidth="1"/>
    <col min="83" max="88" width="12.6640625" style="55" customWidth="1"/>
    <col min="89" max="89" width="9.88671875" style="56" customWidth="1"/>
    <col min="90" max="90" width="8.6640625" style="57" customWidth="1"/>
    <col min="91" max="93" width="8.6640625" style="53" customWidth="1"/>
    <col min="94" max="94" width="5.6640625" style="53" customWidth="1"/>
    <col min="95" max="96" width="11.44140625" style="53"/>
    <col min="97" max="97" width="10.6640625" style="53" hidden="1" customWidth="1"/>
    <col min="98" max="98" width="33.5546875" style="53" hidden="1" customWidth="1"/>
    <col min="99" max="99" width="10.6640625" style="53" hidden="1" customWidth="1"/>
    <col min="100" max="100" width="4.33203125" style="53" hidden="1" customWidth="1"/>
    <col min="101" max="101" width="14" style="53" customWidth="1"/>
    <col min="102" max="105" width="10.6640625" style="53" customWidth="1"/>
    <col min="106" max="123" width="11.44140625" style="53"/>
    <col min="124" max="16384" width="11.44140625" style="55"/>
  </cols>
  <sheetData>
    <row r="1" spans="1:123" ht="5.0999999999999996" customHeight="1" thickBot="1" x14ac:dyDescent="0.35"/>
    <row r="2" spans="1:123" s="61" customFormat="1" ht="30" customHeight="1" thickBot="1" x14ac:dyDescent="0.5">
      <c r="A2" s="58"/>
      <c r="B2" s="275" t="s">
        <v>145</v>
      </c>
      <c r="C2" s="276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60"/>
    </row>
    <row r="3" spans="1:123" ht="20.100000000000001" customHeight="1" thickBot="1" x14ac:dyDescent="0.35">
      <c r="E3" s="53">
        <f t="shared" ref="E3:R3" si="0">SUM(E7:E455)</f>
        <v>0</v>
      </c>
      <c r="F3" s="53">
        <f t="shared" si="0"/>
        <v>2</v>
      </c>
      <c r="G3" s="53">
        <f t="shared" si="0"/>
        <v>0</v>
      </c>
      <c r="H3" s="53">
        <f t="shared" si="0"/>
        <v>2</v>
      </c>
      <c r="I3" s="53">
        <f t="shared" si="0"/>
        <v>0</v>
      </c>
      <c r="J3" s="53">
        <f t="shared" si="0"/>
        <v>0</v>
      </c>
      <c r="K3" s="53">
        <f t="shared" si="0"/>
        <v>2</v>
      </c>
      <c r="L3" s="53">
        <f t="shared" si="0"/>
        <v>2</v>
      </c>
      <c r="M3" s="53">
        <f t="shared" si="0"/>
        <v>0</v>
      </c>
      <c r="N3" s="53">
        <f t="shared" si="0"/>
        <v>2</v>
      </c>
      <c r="O3" s="53">
        <f t="shared" si="0"/>
        <v>2</v>
      </c>
      <c r="P3" s="53">
        <f t="shared" si="0"/>
        <v>0</v>
      </c>
      <c r="Q3" s="53">
        <f t="shared" si="0"/>
        <v>2</v>
      </c>
      <c r="R3" s="53">
        <f t="shared" si="0"/>
        <v>0</v>
      </c>
      <c r="S3" s="53"/>
      <c r="T3" s="53">
        <f>SUM(T7:T455)</f>
        <v>0</v>
      </c>
      <c r="U3" s="53">
        <f>SUM(U7:U455)</f>
        <v>4</v>
      </c>
      <c r="V3" s="53">
        <f>SUM(V7:V455)</f>
        <v>0</v>
      </c>
      <c r="W3" s="53">
        <f>SUM(W7:W455)</f>
        <v>0</v>
      </c>
      <c r="X3" s="53"/>
      <c r="Y3" s="53"/>
      <c r="Z3" s="53">
        <f>SUM(Z7:Z455)</f>
        <v>1</v>
      </c>
      <c r="AA3" s="53"/>
      <c r="AB3" s="53">
        <f t="shared" ref="AB3:AO3" si="1">SUM(AB7:AB455)</f>
        <v>11</v>
      </c>
      <c r="AC3" s="53">
        <f t="shared" si="1"/>
        <v>16</v>
      </c>
      <c r="AD3" s="53">
        <f t="shared" si="1"/>
        <v>15</v>
      </c>
      <c r="AE3" s="53">
        <f t="shared" si="1"/>
        <v>12</v>
      </c>
      <c r="AF3" s="53">
        <f t="shared" si="1"/>
        <v>5</v>
      </c>
      <c r="AG3" s="53">
        <f t="shared" si="1"/>
        <v>8</v>
      </c>
      <c r="AH3" s="53">
        <f t="shared" si="1"/>
        <v>10</v>
      </c>
      <c r="AI3" s="53">
        <f t="shared" si="1"/>
        <v>15</v>
      </c>
      <c r="AJ3" s="53">
        <f t="shared" si="1"/>
        <v>12</v>
      </c>
      <c r="AK3" s="53">
        <f t="shared" si="1"/>
        <v>11</v>
      </c>
      <c r="AL3" s="53">
        <f t="shared" si="1"/>
        <v>18</v>
      </c>
      <c r="AM3" s="53">
        <f t="shared" si="1"/>
        <v>9</v>
      </c>
      <c r="AN3" s="53">
        <f t="shared" si="1"/>
        <v>15</v>
      </c>
      <c r="AO3" s="53">
        <f t="shared" si="1"/>
        <v>12</v>
      </c>
      <c r="AP3" s="53"/>
      <c r="AQ3" s="53">
        <f t="shared" ref="AQ3:AY3" si="2">SUM(AQ7:AQ455)</f>
        <v>1</v>
      </c>
      <c r="AR3" s="53">
        <f t="shared" si="2"/>
        <v>1</v>
      </c>
      <c r="AS3" s="53">
        <f t="shared" si="2"/>
        <v>1</v>
      </c>
      <c r="AT3" s="53">
        <f t="shared" si="2"/>
        <v>1</v>
      </c>
      <c r="AU3" s="53">
        <f t="shared" si="2"/>
        <v>4</v>
      </c>
      <c r="AV3" s="53">
        <f t="shared" si="2"/>
        <v>0</v>
      </c>
      <c r="AW3" s="53">
        <f t="shared" si="2"/>
        <v>1</v>
      </c>
      <c r="AX3" s="53">
        <f t="shared" si="2"/>
        <v>2</v>
      </c>
      <c r="AY3" s="53">
        <f t="shared" si="2"/>
        <v>3</v>
      </c>
      <c r="AZ3" s="53"/>
      <c r="BA3" s="53">
        <f>SUM(BA7:BA455)</f>
        <v>5</v>
      </c>
      <c r="BB3" s="53">
        <f>SUM(BB7:BB455)</f>
        <v>7</v>
      </c>
      <c r="BC3" s="53">
        <f>SUM(BC7:BC455)</f>
        <v>7</v>
      </c>
      <c r="BD3" s="53">
        <f>SUM(BD7:BD455)</f>
        <v>5</v>
      </c>
      <c r="BE3" s="53"/>
      <c r="BF3" s="53">
        <f>SUM(BF7:BF455)</f>
        <v>1</v>
      </c>
      <c r="BG3" s="53">
        <f>SUM(BG7:BG455)</f>
        <v>0</v>
      </c>
      <c r="BH3" s="53"/>
      <c r="BI3" s="53"/>
      <c r="BJ3" s="53"/>
      <c r="BK3" s="53">
        <f>SUM(BK7:BK455)</f>
        <v>1</v>
      </c>
      <c r="BM3" s="53">
        <f t="shared" ref="BM3:CJ3" si="3">SUM(BM7:BM455)</f>
        <v>2</v>
      </c>
      <c r="BN3" s="53">
        <f t="shared" si="3"/>
        <v>2</v>
      </c>
      <c r="BO3" s="53">
        <f t="shared" si="3"/>
        <v>2</v>
      </c>
      <c r="BP3" s="53">
        <f t="shared" si="3"/>
        <v>2</v>
      </c>
      <c r="BQ3" s="53">
        <f t="shared" si="3"/>
        <v>1</v>
      </c>
      <c r="BR3" s="53">
        <f t="shared" si="3"/>
        <v>2</v>
      </c>
      <c r="BS3" s="53">
        <f t="shared" si="3"/>
        <v>1</v>
      </c>
      <c r="BT3" s="53">
        <f t="shared" si="3"/>
        <v>0</v>
      </c>
      <c r="BU3" s="53">
        <f t="shared" si="3"/>
        <v>0</v>
      </c>
      <c r="BV3" s="53">
        <f t="shared" si="3"/>
        <v>2</v>
      </c>
      <c r="BW3" s="53">
        <f t="shared" si="3"/>
        <v>0</v>
      </c>
      <c r="BX3" s="53">
        <f t="shared" si="3"/>
        <v>0</v>
      </c>
      <c r="BY3" s="53">
        <f t="shared" si="3"/>
        <v>0</v>
      </c>
      <c r="BZ3" s="53">
        <f t="shared" si="3"/>
        <v>0</v>
      </c>
      <c r="CA3" s="53">
        <f t="shared" si="3"/>
        <v>3</v>
      </c>
      <c r="CB3" s="53">
        <f t="shared" si="3"/>
        <v>0</v>
      </c>
      <c r="CC3" s="53">
        <f t="shared" si="3"/>
        <v>0</v>
      </c>
      <c r="CD3" s="53">
        <f t="shared" si="3"/>
        <v>0</v>
      </c>
      <c r="CE3" s="53">
        <f t="shared" si="3"/>
        <v>0</v>
      </c>
      <c r="CF3" s="53">
        <f t="shared" si="3"/>
        <v>0</v>
      </c>
      <c r="CG3" s="53">
        <f t="shared" si="3"/>
        <v>0</v>
      </c>
      <c r="CH3" s="53">
        <f t="shared" si="3"/>
        <v>0</v>
      </c>
      <c r="CI3" s="53">
        <f t="shared" si="3"/>
        <v>0</v>
      </c>
      <c r="CJ3" s="53">
        <f t="shared" si="3"/>
        <v>0</v>
      </c>
      <c r="CK3" s="53"/>
      <c r="CL3" s="53"/>
      <c r="CM3" s="62" t="e">
        <f>SUM(CM7:CM455)</f>
        <v>#REF!</v>
      </c>
      <c r="CN3" s="62" t="e">
        <f>SUM(CN7:CN455)</f>
        <v>#REF!</v>
      </c>
      <c r="CO3" s="62">
        <f>SUM(CO7:CO455)</f>
        <v>3910</v>
      </c>
      <c r="CP3" s="53">
        <f>SUM(CP7:CP455)</f>
        <v>0</v>
      </c>
    </row>
    <row r="4" spans="1:123" ht="20.100000000000001" customHeight="1" thickTop="1" x14ac:dyDescent="0.3">
      <c r="B4" s="277" t="s">
        <v>146</v>
      </c>
      <c r="C4" s="280" t="s">
        <v>147</v>
      </c>
      <c r="D4" s="63"/>
      <c r="E4" s="283" t="s">
        <v>148</v>
      </c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5"/>
      <c r="S4" s="286" t="s">
        <v>149</v>
      </c>
      <c r="T4" s="332" t="s">
        <v>150</v>
      </c>
      <c r="U4" s="333"/>
      <c r="V4" s="333"/>
      <c r="W4" s="334"/>
      <c r="X4" s="286" t="s">
        <v>151</v>
      </c>
      <c r="Y4" s="184" t="s">
        <v>251</v>
      </c>
      <c r="Z4" s="302" t="s">
        <v>252</v>
      </c>
      <c r="AA4" s="312" t="s">
        <v>152</v>
      </c>
      <c r="AB4" s="329" t="s">
        <v>153</v>
      </c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1"/>
      <c r="AP4" s="286" t="s">
        <v>154</v>
      </c>
      <c r="AQ4" s="329" t="s">
        <v>155</v>
      </c>
      <c r="AR4" s="330"/>
      <c r="AS4" s="330"/>
      <c r="AT4" s="331"/>
      <c r="AU4" s="321" t="s">
        <v>156</v>
      </c>
      <c r="AV4" s="321" t="s">
        <v>157</v>
      </c>
      <c r="AW4" s="323" t="s">
        <v>242</v>
      </c>
      <c r="AX4" s="325" t="s">
        <v>245</v>
      </c>
      <c r="AY4" s="291" t="s">
        <v>250</v>
      </c>
      <c r="AZ4" s="312" t="s">
        <v>158</v>
      </c>
      <c r="BA4" s="294" t="s">
        <v>159</v>
      </c>
      <c r="BB4" s="295"/>
      <c r="BC4" s="295"/>
      <c r="BD4" s="295"/>
      <c r="BE4" s="286" t="s">
        <v>160</v>
      </c>
      <c r="BF4" s="296" t="s">
        <v>246</v>
      </c>
      <c r="BG4" s="296" t="s">
        <v>161</v>
      </c>
      <c r="BH4" s="179" t="s">
        <v>238</v>
      </c>
      <c r="BI4" s="179" t="s">
        <v>238</v>
      </c>
      <c r="BJ4" s="179" t="s">
        <v>238</v>
      </c>
      <c r="BK4" s="302" t="s">
        <v>254</v>
      </c>
      <c r="BL4" s="286" t="s">
        <v>162</v>
      </c>
      <c r="BM4" s="291" t="s">
        <v>237</v>
      </c>
      <c r="BN4" s="291" t="s">
        <v>240</v>
      </c>
      <c r="BO4" s="291" t="s">
        <v>241</v>
      </c>
      <c r="BP4" s="291" t="s">
        <v>253</v>
      </c>
      <c r="BQ4" s="291" t="s">
        <v>49</v>
      </c>
      <c r="BR4" s="291" t="s">
        <v>243</v>
      </c>
      <c r="BS4" s="291" t="s">
        <v>119</v>
      </c>
      <c r="BT4" s="296" t="s">
        <v>163</v>
      </c>
      <c r="BU4" s="296" t="s">
        <v>164</v>
      </c>
      <c r="BV4" s="291" t="s">
        <v>247</v>
      </c>
      <c r="BW4" s="296" t="s">
        <v>165</v>
      </c>
      <c r="BX4" s="296" t="s">
        <v>166</v>
      </c>
      <c r="BY4" s="296" t="s">
        <v>167</v>
      </c>
      <c r="BZ4" s="296" t="s">
        <v>168</v>
      </c>
      <c r="CA4" s="291" t="s">
        <v>249</v>
      </c>
      <c r="CB4" s="296" t="s">
        <v>169</v>
      </c>
      <c r="CC4" s="308" t="s">
        <v>170</v>
      </c>
      <c r="CD4" s="308" t="s">
        <v>171</v>
      </c>
      <c r="CE4" s="308" t="s">
        <v>172</v>
      </c>
      <c r="CF4" s="308" t="s">
        <v>173</v>
      </c>
      <c r="CG4" s="318" t="s">
        <v>174</v>
      </c>
      <c r="CH4" s="296" t="s">
        <v>175</v>
      </c>
      <c r="CI4" s="296" t="s">
        <v>176</v>
      </c>
      <c r="CJ4" s="296" t="s">
        <v>177</v>
      </c>
      <c r="CK4" s="312" t="s">
        <v>178</v>
      </c>
      <c r="CL4" s="315" t="s">
        <v>179</v>
      </c>
    </row>
    <row r="5" spans="1:123" s="74" customFormat="1" ht="20.100000000000001" customHeight="1" x14ac:dyDescent="0.3">
      <c r="A5" s="64"/>
      <c r="B5" s="278"/>
      <c r="C5" s="281"/>
      <c r="D5" s="64"/>
      <c r="E5" s="306">
        <v>1</v>
      </c>
      <c r="F5" s="289">
        <v>2</v>
      </c>
      <c r="G5" s="289">
        <v>3</v>
      </c>
      <c r="H5" s="289">
        <v>4</v>
      </c>
      <c r="I5" s="289">
        <v>5</v>
      </c>
      <c r="J5" s="289">
        <v>6</v>
      </c>
      <c r="K5" s="300">
        <v>7</v>
      </c>
      <c r="L5" s="306">
        <v>1</v>
      </c>
      <c r="M5" s="289">
        <v>2</v>
      </c>
      <c r="N5" s="289">
        <v>3</v>
      </c>
      <c r="O5" s="289">
        <v>4</v>
      </c>
      <c r="P5" s="289">
        <v>5</v>
      </c>
      <c r="Q5" s="289">
        <v>6</v>
      </c>
      <c r="R5" s="300">
        <v>7</v>
      </c>
      <c r="S5" s="287"/>
      <c r="T5" s="306">
        <v>1</v>
      </c>
      <c r="U5" s="66">
        <v>2</v>
      </c>
      <c r="V5" s="66">
        <v>3</v>
      </c>
      <c r="W5" s="67">
        <v>4</v>
      </c>
      <c r="X5" s="287"/>
      <c r="Y5" s="185" t="s">
        <v>117</v>
      </c>
      <c r="Z5" s="303"/>
      <c r="AA5" s="313"/>
      <c r="AB5" s="68">
        <v>1</v>
      </c>
      <c r="AC5" s="66">
        <v>2</v>
      </c>
      <c r="AD5" s="66">
        <v>3</v>
      </c>
      <c r="AE5" s="69">
        <v>4</v>
      </c>
      <c r="AF5" s="69">
        <v>5</v>
      </c>
      <c r="AG5" s="69">
        <v>6</v>
      </c>
      <c r="AH5" s="70">
        <v>7</v>
      </c>
      <c r="AI5" s="71">
        <v>1</v>
      </c>
      <c r="AJ5" s="69">
        <v>2</v>
      </c>
      <c r="AK5" s="66">
        <v>3</v>
      </c>
      <c r="AL5" s="66">
        <v>4</v>
      </c>
      <c r="AM5" s="66">
        <v>5</v>
      </c>
      <c r="AN5" s="69">
        <v>6</v>
      </c>
      <c r="AO5" s="72">
        <v>7</v>
      </c>
      <c r="AP5" s="287"/>
      <c r="AQ5" s="65">
        <v>1</v>
      </c>
      <c r="AR5" s="66">
        <v>2</v>
      </c>
      <c r="AS5" s="66">
        <v>3</v>
      </c>
      <c r="AT5" s="67">
        <v>4</v>
      </c>
      <c r="AU5" s="322"/>
      <c r="AV5" s="322"/>
      <c r="AW5" s="324"/>
      <c r="AX5" s="326"/>
      <c r="AY5" s="292"/>
      <c r="AZ5" s="313"/>
      <c r="BA5" s="306">
        <v>1</v>
      </c>
      <c r="BB5" s="289">
        <v>2</v>
      </c>
      <c r="BC5" s="289">
        <v>3</v>
      </c>
      <c r="BD5" s="300">
        <v>4</v>
      </c>
      <c r="BE5" s="287"/>
      <c r="BF5" s="297"/>
      <c r="BG5" s="297"/>
      <c r="BH5" s="73" t="s">
        <v>239</v>
      </c>
      <c r="BI5" s="73" t="s">
        <v>244</v>
      </c>
      <c r="BJ5" s="73" t="s">
        <v>248</v>
      </c>
      <c r="BK5" s="303"/>
      <c r="BL5" s="287"/>
      <c r="BM5" s="292"/>
      <c r="BN5" s="292"/>
      <c r="BO5" s="292"/>
      <c r="BP5" s="292"/>
      <c r="BQ5" s="292"/>
      <c r="BR5" s="292"/>
      <c r="BS5" s="292"/>
      <c r="BT5" s="297"/>
      <c r="BU5" s="297"/>
      <c r="BV5" s="292"/>
      <c r="BW5" s="297"/>
      <c r="BX5" s="297"/>
      <c r="BY5" s="297"/>
      <c r="BZ5" s="297"/>
      <c r="CA5" s="292"/>
      <c r="CB5" s="297"/>
      <c r="CC5" s="309"/>
      <c r="CD5" s="309"/>
      <c r="CE5" s="309"/>
      <c r="CF5" s="309"/>
      <c r="CG5" s="319"/>
      <c r="CH5" s="297"/>
      <c r="CI5" s="297"/>
      <c r="CJ5" s="297"/>
      <c r="CK5" s="313"/>
      <c r="CL5" s="316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</row>
    <row r="6" spans="1:123" ht="15" customHeight="1" thickBot="1" x14ac:dyDescent="0.35">
      <c r="B6" s="279"/>
      <c r="C6" s="282"/>
      <c r="D6" s="53"/>
      <c r="E6" s="307"/>
      <c r="F6" s="290"/>
      <c r="G6" s="290"/>
      <c r="H6" s="290"/>
      <c r="I6" s="290"/>
      <c r="J6" s="290"/>
      <c r="K6" s="301"/>
      <c r="L6" s="307"/>
      <c r="M6" s="290"/>
      <c r="N6" s="290"/>
      <c r="O6" s="290"/>
      <c r="P6" s="290"/>
      <c r="Q6" s="290"/>
      <c r="R6" s="301"/>
      <c r="S6" s="288"/>
      <c r="T6" s="307"/>
      <c r="U6" s="76"/>
      <c r="V6" s="76"/>
      <c r="W6" s="77"/>
      <c r="X6" s="288"/>
      <c r="Y6" s="78"/>
      <c r="Z6" s="78"/>
      <c r="AA6" s="79"/>
      <c r="AB6" s="80"/>
      <c r="AC6" s="75"/>
      <c r="AD6" s="75"/>
      <c r="AE6" s="81"/>
      <c r="AF6" s="81"/>
      <c r="AG6" s="81"/>
      <c r="AH6" s="82"/>
      <c r="AI6" s="83"/>
      <c r="AJ6" s="81"/>
      <c r="AK6" s="75"/>
      <c r="AL6" s="75"/>
      <c r="AM6" s="75"/>
      <c r="AN6" s="81"/>
      <c r="AO6" s="82"/>
      <c r="AP6" s="84"/>
      <c r="AQ6" s="83"/>
      <c r="AR6" s="81"/>
      <c r="AS6" s="81"/>
      <c r="AT6" s="82"/>
      <c r="AU6" s="85"/>
      <c r="AV6" s="85"/>
      <c r="AW6" s="86"/>
      <c r="AX6" s="87"/>
      <c r="AY6" s="85"/>
      <c r="AZ6" s="88"/>
      <c r="BA6" s="307"/>
      <c r="BB6" s="290"/>
      <c r="BC6" s="290"/>
      <c r="BD6" s="301"/>
      <c r="BE6" s="288"/>
      <c r="BF6" s="298"/>
      <c r="BG6" s="298"/>
      <c r="BH6" s="89"/>
      <c r="BI6" s="89"/>
      <c r="BJ6" s="89"/>
      <c r="BK6" s="304"/>
      <c r="BL6" s="299"/>
      <c r="BM6" s="293"/>
      <c r="BN6" s="293"/>
      <c r="BO6" s="293"/>
      <c r="BP6" s="305"/>
      <c r="BQ6" s="293"/>
      <c r="BR6" s="293"/>
      <c r="BS6" s="293"/>
      <c r="BT6" s="311"/>
      <c r="BU6" s="311"/>
      <c r="BV6" s="293"/>
      <c r="BW6" s="311"/>
      <c r="BX6" s="298"/>
      <c r="BY6" s="311"/>
      <c r="BZ6" s="311"/>
      <c r="CA6" s="305"/>
      <c r="CB6" s="298"/>
      <c r="CC6" s="310"/>
      <c r="CD6" s="310"/>
      <c r="CE6" s="310"/>
      <c r="CF6" s="310"/>
      <c r="CG6" s="320"/>
      <c r="CH6" s="311"/>
      <c r="CI6" s="311"/>
      <c r="CJ6" s="311"/>
      <c r="CK6" s="314"/>
      <c r="CL6" s="317"/>
    </row>
    <row r="7" spans="1:123" ht="18" customHeight="1" thickTop="1" thickBot="1" x14ac:dyDescent="0.35">
      <c r="A7" s="53">
        <v>1</v>
      </c>
      <c r="B7" s="335" t="s">
        <v>180</v>
      </c>
      <c r="C7" s="90" t="s">
        <v>181</v>
      </c>
      <c r="D7" s="91" t="str">
        <f>$B$7</f>
        <v>AMO.MER TT.</v>
      </c>
      <c r="E7" s="92"/>
      <c r="F7" s="93"/>
      <c r="G7" s="93"/>
      <c r="H7" s="93"/>
      <c r="I7" s="93"/>
      <c r="J7" s="93"/>
      <c r="K7" s="94"/>
      <c r="L7" s="92"/>
      <c r="M7" s="93"/>
      <c r="N7" s="93"/>
      <c r="O7" s="93"/>
      <c r="P7" s="93"/>
      <c r="Q7" s="93"/>
      <c r="R7" s="95"/>
      <c r="S7" s="96">
        <v>0</v>
      </c>
      <c r="T7" s="92"/>
      <c r="U7" s="93"/>
      <c r="V7" s="93"/>
      <c r="W7" s="94"/>
      <c r="X7" s="96">
        <v>0</v>
      </c>
      <c r="Y7" s="180"/>
      <c r="Z7" s="97"/>
      <c r="AA7" s="98">
        <f t="shared" ref="AA7:AA70" si="4">S7+X7+(Y7*20)+(Z7*20)</f>
        <v>0</v>
      </c>
      <c r="AB7" s="99"/>
      <c r="AC7" s="93">
        <v>1</v>
      </c>
      <c r="AD7" s="93">
        <v>1</v>
      </c>
      <c r="AE7" s="93"/>
      <c r="AF7" s="93"/>
      <c r="AG7" s="93"/>
      <c r="AH7" s="94">
        <v>1</v>
      </c>
      <c r="AI7" s="92">
        <v>2</v>
      </c>
      <c r="AJ7" s="93"/>
      <c r="AK7" s="93"/>
      <c r="AL7" s="93">
        <v>2</v>
      </c>
      <c r="AM7" s="93"/>
      <c r="AN7" s="93"/>
      <c r="AO7" s="95"/>
      <c r="AP7" s="116">
        <f>(SUM(AB7:AO7))*barêmes!$H$12</f>
        <v>105</v>
      </c>
      <c r="AQ7" s="92"/>
      <c r="AR7" s="93"/>
      <c r="AS7" s="93"/>
      <c r="AT7" s="93"/>
      <c r="AU7" s="100"/>
      <c r="AV7" s="100"/>
      <c r="AW7" s="101"/>
      <c r="AX7" s="102"/>
      <c r="AY7" s="100"/>
      <c r="AZ7" s="103">
        <v>105</v>
      </c>
      <c r="BA7" s="99"/>
      <c r="BB7" s="93"/>
      <c r="BC7" s="93"/>
      <c r="BD7" s="94"/>
      <c r="BE7" s="96">
        <v>0</v>
      </c>
      <c r="BF7" s="104"/>
      <c r="BG7" s="104"/>
      <c r="BH7" s="104"/>
      <c r="BI7" s="104"/>
      <c r="BJ7" s="104"/>
      <c r="BK7" s="104"/>
      <c r="BL7" s="105">
        <f t="shared" ref="BL7:BL38" si="5">SUM(BF7:BK7)*15</f>
        <v>0</v>
      </c>
      <c r="BM7" s="104"/>
      <c r="BN7" s="100"/>
      <c r="BO7" s="100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0"/>
      <c r="CH7" s="104"/>
      <c r="CI7" s="104"/>
      <c r="CJ7" s="104"/>
      <c r="CK7" s="98">
        <f>SUM(BM7:CB7)*barêmes!$H$16</f>
        <v>0</v>
      </c>
      <c r="CL7" s="106">
        <f t="shared" ref="CL7:CL70" si="6">AP7+AA7+AZ7+BE7+CK7+BL7</f>
        <v>210</v>
      </c>
      <c r="CM7" s="107" t="e">
        <f>E7+F7+G7+H7+I7+J7+K7+L7+M7+N7+O7+P7+Q7+R7+AB7+AC7+AD7+AE7+AF7+AG7+AH7+AI7+AJ7+AK7+AL7+AM7+AN7+AO7+T7+U7+V7+W7+AQ7+AR7+AS7+AT7+BA7+BB7+BC7+BD7+BF7+BG7+BK7+#REF!+BM7+AV7+BN7+AW7+BO7+AY7+BQ7+CD7+CF7+CG7+Z7+AU7+AX7+BP7+BR7+BS7+BT7+BU7+BV7+CE7</f>
        <v>#REF!</v>
      </c>
      <c r="CN7" s="108" t="e">
        <f>SUM(CM7:CM21)</f>
        <v>#REF!</v>
      </c>
      <c r="CO7" s="109">
        <f>SUM(CL7:CL21)</f>
        <v>615</v>
      </c>
      <c r="CS7" s="53">
        <v>1</v>
      </c>
      <c r="CT7" s="110" t="s">
        <v>332</v>
      </c>
      <c r="CU7" s="53">
        <f>CO7</f>
        <v>615</v>
      </c>
      <c r="CW7" s="53">
        <f>COLUMN(CL7)</f>
        <v>90</v>
      </c>
    </row>
    <row r="8" spans="1:123" ht="18" customHeight="1" thickBot="1" x14ac:dyDescent="0.35">
      <c r="A8" s="53">
        <v>2</v>
      </c>
      <c r="B8" s="336"/>
      <c r="C8" s="111" t="s">
        <v>182</v>
      </c>
      <c r="D8" s="112" t="str">
        <f t="shared" ref="D8:D21" si="7">$B$7</f>
        <v>AMO.MER TT.</v>
      </c>
      <c r="E8" s="111"/>
      <c r="F8" s="113"/>
      <c r="G8" s="113"/>
      <c r="H8" s="113"/>
      <c r="I8" s="113"/>
      <c r="J8" s="113"/>
      <c r="K8" s="114"/>
      <c r="L8" s="111"/>
      <c r="M8" s="113"/>
      <c r="N8" s="113"/>
      <c r="O8" s="113"/>
      <c r="P8" s="113"/>
      <c r="Q8" s="113"/>
      <c r="R8" s="115"/>
      <c r="S8" s="116">
        <v>0</v>
      </c>
      <c r="T8" s="111"/>
      <c r="U8" s="113"/>
      <c r="V8" s="113"/>
      <c r="W8" s="114"/>
      <c r="X8" s="116">
        <v>0</v>
      </c>
      <c r="Y8" s="181"/>
      <c r="Z8" s="117"/>
      <c r="AA8" s="118">
        <f t="shared" si="4"/>
        <v>0</v>
      </c>
      <c r="AB8" s="119">
        <v>2</v>
      </c>
      <c r="AC8" s="113"/>
      <c r="AD8" s="113"/>
      <c r="AE8" s="113"/>
      <c r="AF8" s="113">
        <v>1</v>
      </c>
      <c r="AG8" s="113"/>
      <c r="AH8" s="114"/>
      <c r="AI8" s="111"/>
      <c r="AJ8" s="113">
        <v>2</v>
      </c>
      <c r="AK8" s="113"/>
      <c r="AL8" s="113"/>
      <c r="AM8" s="113">
        <v>2</v>
      </c>
      <c r="AN8" s="113">
        <v>2</v>
      </c>
      <c r="AO8" s="115">
        <v>3</v>
      </c>
      <c r="AP8" s="116">
        <f>(SUM(AB8:AO8))*barêmes!$H$12</f>
        <v>180</v>
      </c>
      <c r="AQ8" s="111"/>
      <c r="AR8" s="113"/>
      <c r="AS8" s="113"/>
      <c r="AT8" s="113"/>
      <c r="AU8" s="120"/>
      <c r="AV8" s="120"/>
      <c r="AW8" s="121"/>
      <c r="AX8" s="122">
        <v>1</v>
      </c>
      <c r="AY8" s="120"/>
      <c r="AZ8" s="118">
        <v>15</v>
      </c>
      <c r="BA8" s="119"/>
      <c r="BB8" s="113"/>
      <c r="BC8" s="113"/>
      <c r="BD8" s="114"/>
      <c r="BE8" s="116">
        <v>0</v>
      </c>
      <c r="BF8" s="123"/>
      <c r="BG8" s="123"/>
      <c r="BH8" s="123"/>
      <c r="BI8" s="123"/>
      <c r="BJ8" s="123"/>
      <c r="BK8" s="123"/>
      <c r="BL8" s="124">
        <f t="shared" si="5"/>
        <v>0</v>
      </c>
      <c r="BM8" s="123"/>
      <c r="BN8" s="120"/>
      <c r="BO8" s="120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0"/>
      <c r="CH8" s="123"/>
      <c r="CI8" s="123"/>
      <c r="CJ8" s="123"/>
      <c r="CK8" s="98">
        <f>SUM(BM8:CB8)*barêmes!$H$16</f>
        <v>0</v>
      </c>
      <c r="CL8" s="106">
        <f t="shared" si="6"/>
        <v>195</v>
      </c>
      <c r="CM8" s="125" t="e">
        <f>E8+F8+G8+H8+I8+J8+K8+L8+M8+N8+O8+P8+Q8+R8+AB8+AC8+AD8+AE8+AF8+AG8+AH8+AI8+AJ8+AK8+AL8+AM8+AN8+AO8+T8+U8+V8+W8+AQ8+AR8+AS8+AT8+BA8+BB8+BC8+BD8+BF8+BG8+BK8+#REF!+BM8+AV8+BN8+AW8+BO8+AY8+BQ8+CD8+CF8+CG8+Z8+AU8+AX8+BP8+BR8+BS8+BT8+BU8+BV8+CE8</f>
        <v>#REF!</v>
      </c>
      <c r="CN8" s="126"/>
      <c r="CS8" s="53">
        <v>2</v>
      </c>
      <c r="CT8" s="127" t="s">
        <v>333</v>
      </c>
      <c r="CU8" s="53">
        <f>CO22</f>
        <v>15</v>
      </c>
    </row>
    <row r="9" spans="1:123" ht="18" customHeight="1" thickBot="1" x14ac:dyDescent="0.35">
      <c r="A9" s="53">
        <v>3</v>
      </c>
      <c r="B9" s="336"/>
      <c r="C9" s="128" t="s">
        <v>183</v>
      </c>
      <c r="D9" s="112" t="str">
        <f>$B$7</f>
        <v>AMO.MER TT.</v>
      </c>
      <c r="E9" s="128"/>
      <c r="F9" s="129"/>
      <c r="G9" s="129"/>
      <c r="H9" s="129"/>
      <c r="I9" s="129"/>
      <c r="J9" s="129"/>
      <c r="K9" s="130"/>
      <c r="L9" s="128"/>
      <c r="M9" s="129"/>
      <c r="N9" s="129"/>
      <c r="O9" s="129"/>
      <c r="P9" s="129"/>
      <c r="Q9" s="129"/>
      <c r="R9" s="112"/>
      <c r="S9" s="118">
        <v>0</v>
      </c>
      <c r="T9" s="128"/>
      <c r="U9" s="129"/>
      <c r="V9" s="129"/>
      <c r="W9" s="130"/>
      <c r="X9" s="118">
        <v>0</v>
      </c>
      <c r="Y9" s="182"/>
      <c r="Z9" s="131"/>
      <c r="AA9" s="118">
        <f t="shared" si="4"/>
        <v>0</v>
      </c>
      <c r="AB9" s="132"/>
      <c r="AC9" s="129"/>
      <c r="AD9" s="129"/>
      <c r="AE9" s="129"/>
      <c r="AF9" s="129"/>
      <c r="AG9" s="129"/>
      <c r="AH9" s="130"/>
      <c r="AI9" s="128"/>
      <c r="AJ9" s="129"/>
      <c r="AK9" s="129"/>
      <c r="AL9" s="129">
        <v>1</v>
      </c>
      <c r="AM9" s="129"/>
      <c r="AN9" s="129"/>
      <c r="AO9" s="112"/>
      <c r="AP9" s="116">
        <f>(SUM(AB9:AO9))*barêmes!$H$12</f>
        <v>15</v>
      </c>
      <c r="AQ9" s="128"/>
      <c r="AR9" s="129"/>
      <c r="AS9" s="129"/>
      <c r="AT9" s="129"/>
      <c r="AU9" s="133"/>
      <c r="AV9" s="133"/>
      <c r="AW9" s="134"/>
      <c r="AX9" s="135"/>
      <c r="AY9" s="133"/>
      <c r="AZ9" s="118">
        <v>0</v>
      </c>
      <c r="BA9" s="132"/>
      <c r="BB9" s="129"/>
      <c r="BC9" s="129"/>
      <c r="BD9" s="130"/>
      <c r="BE9" s="118">
        <v>0</v>
      </c>
      <c r="BF9" s="136"/>
      <c r="BG9" s="136"/>
      <c r="BH9" s="136"/>
      <c r="BI9" s="136"/>
      <c r="BJ9" s="136"/>
      <c r="BK9" s="136"/>
      <c r="BL9" s="124">
        <f t="shared" si="5"/>
        <v>0</v>
      </c>
      <c r="BM9" s="136"/>
      <c r="BN9" s="133"/>
      <c r="BO9" s="133">
        <v>1</v>
      </c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>
        <v>1</v>
      </c>
      <c r="CB9" s="136"/>
      <c r="CC9" s="136"/>
      <c r="CD9" s="136"/>
      <c r="CE9" s="136"/>
      <c r="CF9" s="136"/>
      <c r="CG9" s="133"/>
      <c r="CH9" s="136"/>
      <c r="CI9" s="136"/>
      <c r="CJ9" s="136"/>
      <c r="CK9" s="98">
        <f>SUM(BM9:CB9)*barêmes!$H$16</f>
        <v>20</v>
      </c>
      <c r="CL9" s="106">
        <f t="shared" si="6"/>
        <v>35</v>
      </c>
      <c r="CM9" s="125" t="e">
        <f>E9+F9+G9+H9+I9+J9+K9+L9+M9+N9+O9+P9+Q9+R9+AB9+AC9+AD9+AE9+AF9+AG9+AH9+AI9+AJ9+AK9+AL9+AM9+AN9+AO9+T9+U9+V9+W9+AQ9+AR9+AS9+AT9+BA9+BB9+BC9+BD9+BF9+BG9+BK9+#REF!+BM9+AV9+BN9+AW9+BO9+AY9+BQ9+CD9+CF9+CG9+Z9+AU9+AX9+BP9+BR9+BS9+BT9+BU9+BV9+CE9</f>
        <v>#REF!</v>
      </c>
      <c r="CN9" s="137"/>
      <c r="CS9" s="53">
        <v>3</v>
      </c>
      <c r="CT9" s="138" t="s">
        <v>334</v>
      </c>
      <c r="CU9" s="53">
        <f>CO37</f>
        <v>180</v>
      </c>
    </row>
    <row r="10" spans="1:123" ht="13.8" thickBot="1" x14ac:dyDescent="0.35">
      <c r="A10" s="53">
        <v>4</v>
      </c>
      <c r="B10" s="336"/>
      <c r="C10" s="128" t="s">
        <v>184</v>
      </c>
      <c r="D10" s="112" t="str">
        <f t="shared" si="7"/>
        <v>AMO.MER TT.</v>
      </c>
      <c r="E10" s="128"/>
      <c r="F10" s="129"/>
      <c r="G10" s="129"/>
      <c r="H10" s="129"/>
      <c r="I10" s="129"/>
      <c r="J10" s="129"/>
      <c r="K10" s="130"/>
      <c r="L10" s="128"/>
      <c r="M10" s="129"/>
      <c r="N10" s="129"/>
      <c r="O10" s="129"/>
      <c r="P10" s="129"/>
      <c r="Q10" s="129"/>
      <c r="R10" s="112"/>
      <c r="S10" s="118">
        <v>0</v>
      </c>
      <c r="T10" s="128"/>
      <c r="U10" s="129">
        <v>2</v>
      </c>
      <c r="V10" s="129"/>
      <c r="W10" s="130"/>
      <c r="X10" s="118">
        <v>40</v>
      </c>
      <c r="Y10" s="182"/>
      <c r="Z10" s="131">
        <v>1</v>
      </c>
      <c r="AA10" s="118">
        <f t="shared" si="4"/>
        <v>60</v>
      </c>
      <c r="AB10" s="132"/>
      <c r="AC10" s="129">
        <v>1</v>
      </c>
      <c r="AD10" s="129"/>
      <c r="AE10" s="129"/>
      <c r="AF10" s="129"/>
      <c r="AG10" s="129"/>
      <c r="AH10" s="130"/>
      <c r="AI10" s="128"/>
      <c r="AJ10" s="129"/>
      <c r="AK10" s="129"/>
      <c r="AL10" s="129"/>
      <c r="AM10" s="129"/>
      <c r="AN10" s="129"/>
      <c r="AO10" s="112"/>
      <c r="AP10" s="116">
        <f>(SUM(AB10:AO10))*barêmes!$H$12</f>
        <v>15</v>
      </c>
      <c r="AQ10" s="128">
        <v>1</v>
      </c>
      <c r="AR10" s="129"/>
      <c r="AS10" s="129"/>
      <c r="AT10" s="129">
        <v>1</v>
      </c>
      <c r="AU10" s="133"/>
      <c r="AV10" s="133"/>
      <c r="AW10" s="134">
        <v>1</v>
      </c>
      <c r="AX10" s="135">
        <v>1</v>
      </c>
      <c r="AY10" s="133">
        <v>1</v>
      </c>
      <c r="AZ10" s="118">
        <v>75</v>
      </c>
      <c r="BA10" s="132"/>
      <c r="BB10" s="129"/>
      <c r="BC10" s="129"/>
      <c r="BD10" s="130"/>
      <c r="BE10" s="118">
        <v>0</v>
      </c>
      <c r="BF10" s="136"/>
      <c r="BG10" s="136"/>
      <c r="BH10" s="136"/>
      <c r="BI10" s="136"/>
      <c r="BJ10" s="136"/>
      <c r="BK10" s="136"/>
      <c r="BL10" s="124">
        <f t="shared" si="5"/>
        <v>0</v>
      </c>
      <c r="BM10" s="136"/>
      <c r="BN10" s="133">
        <v>1</v>
      </c>
      <c r="BO10" s="133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3"/>
      <c r="CH10" s="136"/>
      <c r="CI10" s="136"/>
      <c r="CJ10" s="136"/>
      <c r="CK10" s="98">
        <f>SUM(BM10:CB10)*barêmes!$H$16</f>
        <v>10</v>
      </c>
      <c r="CL10" s="106">
        <f t="shared" si="6"/>
        <v>160</v>
      </c>
      <c r="CM10" s="125" t="e">
        <f>E10+F10+G10+H10+I10+J10+K10+L10+M10+N10+O10+P10+Q10+R10+AB10+AC10+AD10+AE10+AF10+AG10+AH10+AI10+AJ10+AK10+AL10+AM10+AN10+AO10+T10+U10+V10+W10+AQ10+AR10+AS10+AT10+BA10+BB10+BC10+BD10+BF10+BG10+BK10+#REF!+BM10+AV10+BN10+AW10+BO10+AY10+BQ10+CD10+CF10+CG10+Z10+AU10+AX10+BP10+BR10+BS10+BT10+BU10+BV10+CE10</f>
        <v>#REF!</v>
      </c>
      <c r="CN10" s="126"/>
      <c r="CS10" s="53">
        <v>4</v>
      </c>
      <c r="CT10" s="138" t="s">
        <v>335</v>
      </c>
      <c r="CU10" s="53">
        <f>CO52</f>
        <v>90</v>
      </c>
    </row>
    <row r="11" spans="1:123" ht="13.8" thickBot="1" x14ac:dyDescent="0.35">
      <c r="A11" s="53">
        <v>5</v>
      </c>
      <c r="B11" s="336"/>
      <c r="C11" s="111" t="s">
        <v>185</v>
      </c>
      <c r="D11" s="112" t="str">
        <f t="shared" si="7"/>
        <v>AMO.MER TT.</v>
      </c>
      <c r="E11" s="111"/>
      <c r="F11" s="113"/>
      <c r="G11" s="113"/>
      <c r="H11" s="113"/>
      <c r="I11" s="113"/>
      <c r="J11" s="113"/>
      <c r="K11" s="114"/>
      <c r="L11" s="111"/>
      <c r="M11" s="113"/>
      <c r="N11" s="113"/>
      <c r="O11" s="113"/>
      <c r="P11" s="113"/>
      <c r="Q11" s="113"/>
      <c r="R11" s="115"/>
      <c r="S11" s="116">
        <v>0</v>
      </c>
      <c r="T11" s="111"/>
      <c r="U11" s="113"/>
      <c r="V11" s="113"/>
      <c r="W11" s="114"/>
      <c r="X11" s="116">
        <v>0</v>
      </c>
      <c r="Y11" s="181"/>
      <c r="Z11" s="117"/>
      <c r="AA11" s="118">
        <f t="shared" si="4"/>
        <v>0</v>
      </c>
      <c r="AB11" s="119"/>
      <c r="AC11" s="113"/>
      <c r="AD11" s="113"/>
      <c r="AE11" s="113">
        <v>1</v>
      </c>
      <c r="AF11" s="113"/>
      <c r="AG11" s="113"/>
      <c r="AH11" s="114"/>
      <c r="AI11" s="111"/>
      <c r="AJ11" s="113"/>
      <c r="AK11" s="113"/>
      <c r="AL11" s="113"/>
      <c r="AM11" s="113"/>
      <c r="AN11" s="113"/>
      <c r="AO11" s="115"/>
      <c r="AP11" s="116">
        <f>(SUM(AB11:AO11))*barêmes!$H$12</f>
        <v>15</v>
      </c>
      <c r="AQ11" s="111"/>
      <c r="AR11" s="113"/>
      <c r="AS11" s="113"/>
      <c r="AT11" s="113"/>
      <c r="AU11" s="120"/>
      <c r="AV11" s="120"/>
      <c r="AW11" s="121"/>
      <c r="AX11" s="122"/>
      <c r="AY11" s="120"/>
      <c r="AZ11" s="118">
        <v>0</v>
      </c>
      <c r="BA11" s="119"/>
      <c r="BB11" s="113"/>
      <c r="BC11" s="113"/>
      <c r="BD11" s="114"/>
      <c r="BE11" s="116">
        <v>0</v>
      </c>
      <c r="BF11" s="123"/>
      <c r="BG11" s="123"/>
      <c r="BH11" s="123"/>
      <c r="BI11" s="123"/>
      <c r="BJ11" s="123"/>
      <c r="BK11" s="123"/>
      <c r="BL11" s="124">
        <f t="shared" si="5"/>
        <v>0</v>
      </c>
      <c r="BM11" s="123"/>
      <c r="BN11" s="120"/>
      <c r="BO11" s="120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0"/>
      <c r="CH11" s="123"/>
      <c r="CI11" s="123"/>
      <c r="CJ11" s="123"/>
      <c r="CK11" s="98">
        <f>SUM(BM11:CB11)*barêmes!$H$16</f>
        <v>0</v>
      </c>
      <c r="CL11" s="106">
        <f t="shared" si="6"/>
        <v>15</v>
      </c>
      <c r="CM11" s="125" t="e">
        <f>E11+F11+G11+H11+I11+J11+K11+L11+M11+N11+O11+P11+Q11+R11+AB11+AC11+AD11+AE11+AF11+AG11+AH11+AI11+AJ11+AK11+AL11+AM11+AN11+AO11+T11+U11+V11+W11+AQ11+AR11+AS11+AT11+BA11+BB11+BC11+BD11+BF11+BG11+BK11+#REF!+BM11+AV11+BN11+AW11+BO11+AY11+BQ11+CD11+CF11+CG11+Z11+AU11+AX11+BP11+BR11+BS11+BT11+BU11+BV11+CE11</f>
        <v>#REF!</v>
      </c>
      <c r="CN11" s="126"/>
      <c r="CS11" s="53">
        <v>5</v>
      </c>
      <c r="CT11" s="138" t="s">
        <v>336</v>
      </c>
      <c r="CU11" s="53">
        <f>CO67</f>
        <v>165</v>
      </c>
    </row>
    <row r="12" spans="1:123" ht="13.8" thickBot="1" x14ac:dyDescent="0.35">
      <c r="A12" s="53">
        <v>6</v>
      </c>
      <c r="B12" s="336"/>
      <c r="C12" s="128" t="s">
        <v>186</v>
      </c>
      <c r="D12" s="112" t="str">
        <f>$B$7</f>
        <v>AMO.MER TT.</v>
      </c>
      <c r="E12" s="128"/>
      <c r="F12" s="129"/>
      <c r="G12" s="129"/>
      <c r="H12" s="129"/>
      <c r="I12" s="129"/>
      <c r="J12" s="129"/>
      <c r="K12" s="130"/>
      <c r="L12" s="128"/>
      <c r="M12" s="129"/>
      <c r="N12" s="129"/>
      <c r="O12" s="129"/>
      <c r="P12" s="129"/>
      <c r="Q12" s="129"/>
      <c r="R12" s="112"/>
      <c r="S12" s="118">
        <v>0</v>
      </c>
      <c r="T12" s="128"/>
      <c r="U12" s="129"/>
      <c r="V12" s="129"/>
      <c r="W12" s="130"/>
      <c r="X12" s="118">
        <v>0</v>
      </c>
      <c r="Y12" s="182"/>
      <c r="Z12" s="131"/>
      <c r="AA12" s="118">
        <f t="shared" si="4"/>
        <v>0</v>
      </c>
      <c r="AB12" s="132"/>
      <c r="AC12" s="129"/>
      <c r="AD12" s="129"/>
      <c r="AE12" s="129"/>
      <c r="AF12" s="129"/>
      <c r="AG12" s="129"/>
      <c r="AH12" s="130"/>
      <c r="AI12" s="128"/>
      <c r="AJ12" s="129"/>
      <c r="AK12" s="129"/>
      <c r="AL12" s="129"/>
      <c r="AM12" s="129"/>
      <c r="AN12" s="129"/>
      <c r="AO12" s="112"/>
      <c r="AP12" s="116">
        <f>(SUM(AB12:AO12))*barêmes!$H$12</f>
        <v>0</v>
      </c>
      <c r="AQ12" s="128"/>
      <c r="AR12" s="129"/>
      <c r="AS12" s="129"/>
      <c r="AT12" s="129"/>
      <c r="AU12" s="133"/>
      <c r="AV12" s="133"/>
      <c r="AW12" s="134"/>
      <c r="AX12" s="135"/>
      <c r="AY12" s="133"/>
      <c r="AZ12" s="118">
        <v>0</v>
      </c>
      <c r="BA12" s="132"/>
      <c r="BB12" s="129"/>
      <c r="BC12" s="129"/>
      <c r="BD12" s="130"/>
      <c r="BE12" s="118">
        <v>0</v>
      </c>
      <c r="BF12" s="136"/>
      <c r="BG12" s="136"/>
      <c r="BH12" s="136"/>
      <c r="BI12" s="136"/>
      <c r="BJ12" s="136"/>
      <c r="BK12" s="136"/>
      <c r="BL12" s="124">
        <f t="shared" si="5"/>
        <v>0</v>
      </c>
      <c r="BM12" s="136"/>
      <c r="BN12" s="133"/>
      <c r="BO12" s="133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3"/>
      <c r="CH12" s="136"/>
      <c r="CI12" s="136"/>
      <c r="CJ12" s="136"/>
      <c r="CK12" s="98">
        <f>SUM(BM12:CB12)*barêmes!$H$16</f>
        <v>0</v>
      </c>
      <c r="CL12" s="106">
        <f t="shared" si="6"/>
        <v>0</v>
      </c>
      <c r="CM12" s="125" t="e">
        <f>E12+F12+G12+H12+I12+J12+K12+L12+M12+N12+O12+P12+Q12+R12+AB12+AC12+AD12+AE12+AF12+AG12+AH12+AI12+AJ12+AK12+AL12+AM12+AN12+AO12+T12+U12+V12+W12+AQ12+AR12+AS12+AT12+BA12+BB12+BC12+BD12+BF12+BG12+BK12+#REF!+BM12+AV12+BN12+AW12+BO12+AY12+BQ12+CD12+CF12+CG12+Z12+AU12+AX12+BP12+BR12+BS12+BT12+BU12+BV12+CE12</f>
        <v>#REF!</v>
      </c>
      <c r="CN12" s="137"/>
      <c r="CS12" s="53">
        <v>6</v>
      </c>
      <c r="CT12" s="138" t="s">
        <v>337</v>
      </c>
      <c r="CU12" s="53">
        <f>CO82</f>
        <v>490</v>
      </c>
    </row>
    <row r="13" spans="1:123" ht="13.8" hidden="1" thickBot="1" x14ac:dyDescent="0.35">
      <c r="A13" s="53">
        <v>7</v>
      </c>
      <c r="B13" s="336"/>
      <c r="C13" s="128"/>
      <c r="D13" s="112" t="str">
        <f t="shared" si="7"/>
        <v>AMO.MER TT.</v>
      </c>
      <c r="E13" s="128"/>
      <c r="F13" s="129"/>
      <c r="G13" s="129"/>
      <c r="H13" s="129"/>
      <c r="I13" s="129"/>
      <c r="J13" s="129"/>
      <c r="K13" s="130"/>
      <c r="L13" s="128"/>
      <c r="M13" s="129"/>
      <c r="N13" s="129"/>
      <c r="O13" s="129"/>
      <c r="P13" s="129"/>
      <c r="Q13" s="129"/>
      <c r="R13" s="112"/>
      <c r="S13" s="118">
        <v>0</v>
      </c>
      <c r="T13" s="128"/>
      <c r="U13" s="129"/>
      <c r="V13" s="129"/>
      <c r="W13" s="130"/>
      <c r="X13" s="118">
        <v>0</v>
      </c>
      <c r="Y13" s="118"/>
      <c r="Z13" s="131"/>
      <c r="AA13" s="118">
        <f t="shared" si="4"/>
        <v>0</v>
      </c>
      <c r="AB13" s="132"/>
      <c r="AC13" s="129"/>
      <c r="AD13" s="129"/>
      <c r="AE13" s="129"/>
      <c r="AF13" s="129"/>
      <c r="AG13" s="129"/>
      <c r="AH13" s="130"/>
      <c r="AI13" s="128"/>
      <c r="AJ13" s="129"/>
      <c r="AK13" s="129"/>
      <c r="AL13" s="129"/>
      <c r="AM13" s="129"/>
      <c r="AN13" s="129"/>
      <c r="AO13" s="112"/>
      <c r="AP13" s="118">
        <v>0</v>
      </c>
      <c r="AQ13" s="128"/>
      <c r="AR13" s="129"/>
      <c r="AS13" s="129"/>
      <c r="AT13" s="129"/>
      <c r="AU13" s="133"/>
      <c r="AV13" s="133"/>
      <c r="AW13" s="134"/>
      <c r="AX13" s="135"/>
      <c r="AY13" s="133"/>
      <c r="AZ13" s="118">
        <v>0</v>
      </c>
      <c r="BA13" s="132"/>
      <c r="BB13" s="129"/>
      <c r="BC13" s="129"/>
      <c r="BD13" s="130"/>
      <c r="BE13" s="118">
        <v>0</v>
      </c>
      <c r="BF13" s="136"/>
      <c r="BG13" s="136"/>
      <c r="BH13" s="136"/>
      <c r="BI13" s="136"/>
      <c r="BJ13" s="136"/>
      <c r="BK13" s="136"/>
      <c r="BL13" s="124">
        <f t="shared" si="5"/>
        <v>0</v>
      </c>
      <c r="BM13" s="136"/>
      <c r="BN13" s="133"/>
      <c r="BO13" s="133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3"/>
      <c r="CH13" s="136"/>
      <c r="CI13" s="136"/>
      <c r="CJ13" s="136"/>
      <c r="CK13" s="118">
        <v>0</v>
      </c>
      <c r="CL13" s="106">
        <f t="shared" si="6"/>
        <v>0</v>
      </c>
      <c r="CM13" s="125" t="e">
        <f>E13+F13+G13+H13+I13+J13+K13+L13+M13+N13+O13+P13+Q13+R13+AB13+AC13+AD13+AE13+AF13+AG13+AH13+AI13+AJ13+AK13+AL13+AM13+AN13+AO13+T13+U13+V13+W13+AQ13+AR13+AS13+AT13+BA13+BB13+BC13+BD13+BF13+BG13+BK13+#REF!+BM13+AV13+BN13+AW13+BO13+AY13+BQ13+CD13+CF13+CG13+Z13+AU13+AX13+BP13+BR13+BS13+BT13+BU13+BV13+CE13</f>
        <v>#REF!</v>
      </c>
      <c r="CN13" s="126"/>
      <c r="CS13" s="53">
        <v>7</v>
      </c>
      <c r="CT13" s="138" t="s">
        <v>338</v>
      </c>
      <c r="CU13" s="53">
        <f>CO97</f>
        <v>55</v>
      </c>
    </row>
    <row r="14" spans="1:123" ht="13.8" hidden="1" thickBot="1" x14ac:dyDescent="0.35">
      <c r="A14" s="53">
        <v>8</v>
      </c>
      <c r="B14" s="336"/>
      <c r="C14" s="128"/>
      <c r="D14" s="112" t="str">
        <f t="shared" si="7"/>
        <v>AMO.MER TT.</v>
      </c>
      <c r="E14" s="128"/>
      <c r="F14" s="129"/>
      <c r="G14" s="129"/>
      <c r="H14" s="129"/>
      <c r="I14" s="129"/>
      <c r="J14" s="129"/>
      <c r="K14" s="130"/>
      <c r="L14" s="128"/>
      <c r="M14" s="129"/>
      <c r="N14" s="129"/>
      <c r="O14" s="129"/>
      <c r="P14" s="129"/>
      <c r="Q14" s="129"/>
      <c r="R14" s="112"/>
      <c r="S14" s="118">
        <v>0</v>
      </c>
      <c r="T14" s="128"/>
      <c r="U14" s="129"/>
      <c r="V14" s="129"/>
      <c r="W14" s="130"/>
      <c r="X14" s="118">
        <v>0</v>
      </c>
      <c r="Y14" s="118"/>
      <c r="Z14" s="131"/>
      <c r="AA14" s="118">
        <f t="shared" si="4"/>
        <v>0</v>
      </c>
      <c r="AB14" s="132"/>
      <c r="AC14" s="129"/>
      <c r="AD14" s="129"/>
      <c r="AE14" s="129"/>
      <c r="AF14" s="129"/>
      <c r="AG14" s="129"/>
      <c r="AH14" s="130"/>
      <c r="AI14" s="128"/>
      <c r="AJ14" s="129"/>
      <c r="AK14" s="129"/>
      <c r="AL14" s="129"/>
      <c r="AM14" s="129"/>
      <c r="AN14" s="129"/>
      <c r="AO14" s="112"/>
      <c r="AP14" s="118">
        <v>0</v>
      </c>
      <c r="AQ14" s="128"/>
      <c r="AR14" s="129"/>
      <c r="AS14" s="129"/>
      <c r="AT14" s="129"/>
      <c r="AU14" s="133"/>
      <c r="AV14" s="133"/>
      <c r="AW14" s="134"/>
      <c r="AX14" s="135"/>
      <c r="AY14" s="133"/>
      <c r="AZ14" s="118">
        <v>0</v>
      </c>
      <c r="BA14" s="132"/>
      <c r="BB14" s="129"/>
      <c r="BC14" s="129"/>
      <c r="BD14" s="130"/>
      <c r="BE14" s="118">
        <v>0</v>
      </c>
      <c r="BF14" s="136"/>
      <c r="BG14" s="136"/>
      <c r="BH14" s="136"/>
      <c r="BI14" s="136"/>
      <c r="BJ14" s="136"/>
      <c r="BK14" s="136"/>
      <c r="BL14" s="124">
        <f t="shared" si="5"/>
        <v>0</v>
      </c>
      <c r="BM14" s="136"/>
      <c r="BN14" s="133"/>
      <c r="BO14" s="133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3"/>
      <c r="CH14" s="136"/>
      <c r="CI14" s="136"/>
      <c r="CJ14" s="136"/>
      <c r="CK14" s="118">
        <v>0</v>
      </c>
      <c r="CL14" s="106">
        <f t="shared" si="6"/>
        <v>0</v>
      </c>
      <c r="CM14" s="125" t="e">
        <f>E14+F14+G14+H14+I14+J14+K14+L14+M14+N14+O14+P14+Q14+R14+AB14+AC14+AD14+AE14+AF14+AG14+AH14+AI14+AJ14+AK14+AL14+AM14+AN14+AO14+T14+U14+V14+W14+AQ14+AR14+AS14+AT14+BA14+BB14+BC14+BD14+BF14+BG14+BK14+#REF!+BM14+AV14+BN14+AW14+BO14+AY14+BQ14+CD14+CF14+CG14+Z14+AU14+AX14+BP14+BR14+BS14+BT14+BU14+BV14+CE14</f>
        <v>#REF!</v>
      </c>
      <c r="CN14" s="137"/>
      <c r="CS14" s="53">
        <v>8</v>
      </c>
      <c r="CT14" s="138" t="s">
        <v>339</v>
      </c>
      <c r="CU14" s="53">
        <f>CO112</f>
        <v>40</v>
      </c>
    </row>
    <row r="15" spans="1:123" ht="13.8" hidden="1" thickBot="1" x14ac:dyDescent="0.35">
      <c r="A15" s="53">
        <v>9</v>
      </c>
      <c r="B15" s="336"/>
      <c r="C15" s="128"/>
      <c r="D15" s="112" t="str">
        <f t="shared" si="7"/>
        <v>AMO.MER TT.</v>
      </c>
      <c r="E15" s="128"/>
      <c r="F15" s="129"/>
      <c r="G15" s="129"/>
      <c r="H15" s="129"/>
      <c r="I15" s="129"/>
      <c r="J15" s="129"/>
      <c r="K15" s="130"/>
      <c r="L15" s="128"/>
      <c r="M15" s="129"/>
      <c r="N15" s="129"/>
      <c r="O15" s="129"/>
      <c r="P15" s="129"/>
      <c r="Q15" s="129"/>
      <c r="R15" s="112"/>
      <c r="S15" s="118">
        <v>0</v>
      </c>
      <c r="T15" s="128"/>
      <c r="U15" s="129"/>
      <c r="V15" s="129"/>
      <c r="W15" s="130"/>
      <c r="X15" s="118">
        <v>0</v>
      </c>
      <c r="Y15" s="118"/>
      <c r="Z15" s="131"/>
      <c r="AA15" s="118">
        <f t="shared" si="4"/>
        <v>0</v>
      </c>
      <c r="AB15" s="132"/>
      <c r="AC15" s="129"/>
      <c r="AD15" s="129"/>
      <c r="AE15" s="129"/>
      <c r="AF15" s="129"/>
      <c r="AG15" s="129"/>
      <c r="AH15" s="130"/>
      <c r="AI15" s="128"/>
      <c r="AJ15" s="129"/>
      <c r="AK15" s="129"/>
      <c r="AL15" s="129"/>
      <c r="AM15" s="129"/>
      <c r="AN15" s="129"/>
      <c r="AO15" s="112"/>
      <c r="AP15" s="118">
        <v>0</v>
      </c>
      <c r="AQ15" s="128"/>
      <c r="AR15" s="129"/>
      <c r="AS15" s="129"/>
      <c r="AT15" s="129"/>
      <c r="AU15" s="133"/>
      <c r="AV15" s="133"/>
      <c r="AW15" s="134"/>
      <c r="AX15" s="135"/>
      <c r="AY15" s="133"/>
      <c r="AZ15" s="118">
        <v>0</v>
      </c>
      <c r="BA15" s="132"/>
      <c r="BB15" s="129"/>
      <c r="BC15" s="129"/>
      <c r="BD15" s="130"/>
      <c r="BE15" s="118">
        <v>0</v>
      </c>
      <c r="BF15" s="136"/>
      <c r="BG15" s="136"/>
      <c r="BH15" s="136"/>
      <c r="BI15" s="136"/>
      <c r="BJ15" s="136"/>
      <c r="BK15" s="136"/>
      <c r="BL15" s="124">
        <f t="shared" si="5"/>
        <v>0</v>
      </c>
      <c r="BM15" s="136"/>
      <c r="BN15" s="133"/>
      <c r="BO15" s="133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3"/>
      <c r="CH15" s="136"/>
      <c r="CI15" s="136"/>
      <c r="CJ15" s="136"/>
      <c r="CK15" s="118">
        <v>0</v>
      </c>
      <c r="CL15" s="106">
        <f t="shared" si="6"/>
        <v>0</v>
      </c>
      <c r="CM15" s="125" t="e">
        <f>E15+F15+G15+H15+I15+J15+K15+L15+M15+N15+O15+P15+Q15+R15+AB15+AC15+AD15+AE15+AF15+AG15+AH15+AI15+AJ15+AK15+AL15+AM15+AN15+AO15+T15+U15+V15+W15+AQ15+AR15+AS15+AT15+BA15+BB15+BC15+BD15+BF15+BG15+BK15+#REF!+BM15+AV15+BN15+AW15+BO15+AY15+BQ15+CD15+CF15+CG15+Z15+AU15+AX15+BP15+BR15+BS15+BT15+BU15+BV15+CE15</f>
        <v>#REF!</v>
      </c>
      <c r="CN15" s="126"/>
      <c r="CS15" s="53">
        <v>9</v>
      </c>
      <c r="CT15" s="138" t="s">
        <v>340</v>
      </c>
      <c r="CU15" s="53">
        <f>CO127</f>
        <v>225</v>
      </c>
    </row>
    <row r="16" spans="1:123" ht="13.8" hidden="1" thickBot="1" x14ac:dyDescent="0.35">
      <c r="A16" s="53">
        <v>10</v>
      </c>
      <c r="B16" s="336"/>
      <c r="C16" s="111"/>
      <c r="D16" s="112" t="str">
        <f t="shared" si="7"/>
        <v>AMO.MER TT.</v>
      </c>
      <c r="E16" s="111"/>
      <c r="F16" s="113"/>
      <c r="G16" s="113"/>
      <c r="H16" s="113"/>
      <c r="I16" s="113"/>
      <c r="J16" s="113"/>
      <c r="K16" s="114"/>
      <c r="L16" s="111"/>
      <c r="M16" s="113"/>
      <c r="N16" s="113"/>
      <c r="O16" s="113"/>
      <c r="P16" s="113"/>
      <c r="Q16" s="113"/>
      <c r="R16" s="115"/>
      <c r="S16" s="116">
        <v>0</v>
      </c>
      <c r="T16" s="111"/>
      <c r="U16" s="113"/>
      <c r="V16" s="113"/>
      <c r="W16" s="114"/>
      <c r="X16" s="116">
        <v>0</v>
      </c>
      <c r="Y16" s="116"/>
      <c r="Z16" s="117"/>
      <c r="AA16" s="118">
        <f t="shared" si="4"/>
        <v>0</v>
      </c>
      <c r="AB16" s="119"/>
      <c r="AC16" s="113"/>
      <c r="AD16" s="113"/>
      <c r="AE16" s="113"/>
      <c r="AF16" s="113"/>
      <c r="AG16" s="113"/>
      <c r="AH16" s="114"/>
      <c r="AI16" s="111"/>
      <c r="AJ16" s="113"/>
      <c r="AK16" s="113"/>
      <c r="AL16" s="113"/>
      <c r="AM16" s="113"/>
      <c r="AN16" s="113"/>
      <c r="AO16" s="115"/>
      <c r="AP16" s="116">
        <v>0</v>
      </c>
      <c r="AQ16" s="111"/>
      <c r="AR16" s="113"/>
      <c r="AS16" s="113"/>
      <c r="AT16" s="113"/>
      <c r="AU16" s="120"/>
      <c r="AV16" s="120"/>
      <c r="AW16" s="121"/>
      <c r="AX16" s="122"/>
      <c r="AY16" s="120"/>
      <c r="AZ16" s="118">
        <v>0</v>
      </c>
      <c r="BA16" s="119"/>
      <c r="BB16" s="113"/>
      <c r="BC16" s="113"/>
      <c r="BD16" s="114"/>
      <c r="BE16" s="116">
        <v>0</v>
      </c>
      <c r="BF16" s="123"/>
      <c r="BG16" s="123"/>
      <c r="BH16" s="123"/>
      <c r="BI16" s="123"/>
      <c r="BJ16" s="123"/>
      <c r="BK16" s="123"/>
      <c r="BL16" s="124">
        <f t="shared" si="5"/>
        <v>0</v>
      </c>
      <c r="BM16" s="123"/>
      <c r="BN16" s="120"/>
      <c r="BO16" s="120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0"/>
      <c r="CH16" s="123"/>
      <c r="CI16" s="123"/>
      <c r="CJ16" s="123"/>
      <c r="CK16" s="118">
        <v>0</v>
      </c>
      <c r="CL16" s="106">
        <f t="shared" si="6"/>
        <v>0</v>
      </c>
      <c r="CM16" s="125" t="e">
        <f>E16+F16+G16+H16+I16+J16+K16+L16+M16+N16+O16+P16+Q16+R16+AB16+AC16+AD16+AE16+AF16+AG16+AH16+AI16+AJ16+AK16+AL16+AM16+AN16+AO16+T16+U16+V16+W16+AQ16+AR16+AS16+AT16+BA16+BB16+BC16+BD16+BF16+BG16+BK16+#REF!+BM16+AV16+BN16+AW16+BO16+AY16+BQ16+CD16+CF16+CG16+Z16+AU16+AX16+BP16+BR16+BS16+BT16+BU16+BV16+CE16</f>
        <v>#REF!</v>
      </c>
      <c r="CN16" s="126"/>
      <c r="CS16" s="53">
        <v>10</v>
      </c>
      <c r="CT16" s="138" t="s">
        <v>341</v>
      </c>
      <c r="CU16" s="53">
        <f>CO142</f>
        <v>90</v>
      </c>
    </row>
    <row r="17" spans="1:99" ht="13.8" hidden="1" thickBot="1" x14ac:dyDescent="0.35">
      <c r="A17" s="53">
        <v>11</v>
      </c>
      <c r="B17" s="336"/>
      <c r="C17" s="128"/>
      <c r="D17" s="112" t="str">
        <f t="shared" si="7"/>
        <v>AMO.MER TT.</v>
      </c>
      <c r="E17" s="128"/>
      <c r="F17" s="129"/>
      <c r="G17" s="129"/>
      <c r="H17" s="129"/>
      <c r="I17" s="129"/>
      <c r="J17" s="129"/>
      <c r="K17" s="130"/>
      <c r="L17" s="128"/>
      <c r="M17" s="129"/>
      <c r="N17" s="129"/>
      <c r="O17" s="129"/>
      <c r="P17" s="129"/>
      <c r="Q17" s="129"/>
      <c r="R17" s="112"/>
      <c r="S17" s="118">
        <v>0</v>
      </c>
      <c r="T17" s="128"/>
      <c r="U17" s="129"/>
      <c r="V17" s="129"/>
      <c r="W17" s="130"/>
      <c r="X17" s="118">
        <v>0</v>
      </c>
      <c r="Y17" s="118"/>
      <c r="Z17" s="131"/>
      <c r="AA17" s="118">
        <f t="shared" si="4"/>
        <v>0</v>
      </c>
      <c r="AB17" s="132"/>
      <c r="AC17" s="129"/>
      <c r="AD17" s="129"/>
      <c r="AE17" s="129"/>
      <c r="AF17" s="129"/>
      <c r="AG17" s="129"/>
      <c r="AH17" s="130"/>
      <c r="AI17" s="128"/>
      <c r="AJ17" s="129"/>
      <c r="AK17" s="129"/>
      <c r="AL17" s="129"/>
      <c r="AM17" s="129"/>
      <c r="AN17" s="129"/>
      <c r="AO17" s="112"/>
      <c r="AP17" s="118">
        <v>0</v>
      </c>
      <c r="AQ17" s="128"/>
      <c r="AR17" s="129"/>
      <c r="AS17" s="129"/>
      <c r="AT17" s="129"/>
      <c r="AU17" s="133"/>
      <c r="AV17" s="133"/>
      <c r="AW17" s="134"/>
      <c r="AX17" s="135"/>
      <c r="AY17" s="133"/>
      <c r="AZ17" s="118">
        <v>0</v>
      </c>
      <c r="BA17" s="132"/>
      <c r="BB17" s="129"/>
      <c r="BC17" s="129"/>
      <c r="BD17" s="130"/>
      <c r="BE17" s="118">
        <v>0</v>
      </c>
      <c r="BF17" s="136"/>
      <c r="BG17" s="136"/>
      <c r="BH17" s="136"/>
      <c r="BI17" s="136"/>
      <c r="BJ17" s="136"/>
      <c r="BK17" s="136"/>
      <c r="BL17" s="124">
        <f t="shared" si="5"/>
        <v>0</v>
      </c>
      <c r="BM17" s="136"/>
      <c r="BN17" s="133"/>
      <c r="BO17" s="133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3"/>
      <c r="CH17" s="136"/>
      <c r="CI17" s="136"/>
      <c r="CJ17" s="136"/>
      <c r="CK17" s="118">
        <v>0</v>
      </c>
      <c r="CL17" s="106">
        <f t="shared" si="6"/>
        <v>0</v>
      </c>
      <c r="CM17" s="125" t="e">
        <f>E17+F17+G17+H17+I17+J17+K17+L17+M17+N17+O17+P17+Q17+R17+AB17+AC17+AD17+AE17+AF17+AG17+AH17+AI17+AJ17+AK17+AL17+AM17+AN17+AO17+T17+U17+V17+W17+AQ17+AR17+AS17+AT17+BA17+BB17+BC17+BD17+BF17+BG17+BK17+#REF!+BM17+AV17+BN17+AW17+BO17+AY17+BQ17+CD17+CF17+CG17+Z17+AU17+AX17+BP17+BR17+BS17+BT17+BU17+BV17+CE17</f>
        <v>#REF!</v>
      </c>
      <c r="CN17" s="137"/>
      <c r="CS17" s="53">
        <v>11</v>
      </c>
      <c r="CT17" s="138" t="s">
        <v>342</v>
      </c>
      <c r="CU17" s="53">
        <f>CO157</f>
        <v>150</v>
      </c>
    </row>
    <row r="18" spans="1:99" ht="13.8" hidden="1" thickBot="1" x14ac:dyDescent="0.35">
      <c r="A18" s="53">
        <v>12</v>
      </c>
      <c r="B18" s="336"/>
      <c r="C18" s="128"/>
      <c r="D18" s="112" t="str">
        <f t="shared" si="7"/>
        <v>AMO.MER TT.</v>
      </c>
      <c r="E18" s="128"/>
      <c r="F18" s="129"/>
      <c r="G18" s="129"/>
      <c r="H18" s="129"/>
      <c r="I18" s="129"/>
      <c r="J18" s="129"/>
      <c r="K18" s="130"/>
      <c r="L18" s="128"/>
      <c r="M18" s="129"/>
      <c r="N18" s="129"/>
      <c r="O18" s="129"/>
      <c r="P18" s="129"/>
      <c r="Q18" s="129"/>
      <c r="R18" s="112"/>
      <c r="S18" s="118">
        <v>0</v>
      </c>
      <c r="T18" s="128"/>
      <c r="U18" s="129"/>
      <c r="V18" s="129"/>
      <c r="W18" s="130"/>
      <c r="X18" s="118">
        <v>0</v>
      </c>
      <c r="Y18" s="118"/>
      <c r="Z18" s="131"/>
      <c r="AA18" s="118">
        <f t="shared" si="4"/>
        <v>0</v>
      </c>
      <c r="AB18" s="132"/>
      <c r="AC18" s="129"/>
      <c r="AD18" s="129"/>
      <c r="AE18" s="129"/>
      <c r="AF18" s="129"/>
      <c r="AG18" s="129"/>
      <c r="AH18" s="130"/>
      <c r="AI18" s="128"/>
      <c r="AJ18" s="129"/>
      <c r="AK18" s="129"/>
      <c r="AL18" s="129"/>
      <c r="AM18" s="129"/>
      <c r="AN18" s="129"/>
      <c r="AO18" s="112"/>
      <c r="AP18" s="118">
        <v>0</v>
      </c>
      <c r="AQ18" s="128"/>
      <c r="AR18" s="129"/>
      <c r="AS18" s="129"/>
      <c r="AT18" s="129"/>
      <c r="AU18" s="133"/>
      <c r="AV18" s="133"/>
      <c r="AW18" s="134"/>
      <c r="AX18" s="135"/>
      <c r="AY18" s="133"/>
      <c r="AZ18" s="118">
        <v>0</v>
      </c>
      <c r="BA18" s="132"/>
      <c r="BB18" s="129"/>
      <c r="BC18" s="129"/>
      <c r="BD18" s="130"/>
      <c r="BE18" s="118">
        <v>0</v>
      </c>
      <c r="BF18" s="136"/>
      <c r="BG18" s="136"/>
      <c r="BH18" s="136"/>
      <c r="BI18" s="136"/>
      <c r="BJ18" s="136"/>
      <c r="BK18" s="136"/>
      <c r="BL18" s="124">
        <f t="shared" si="5"/>
        <v>0</v>
      </c>
      <c r="BM18" s="136"/>
      <c r="BN18" s="133"/>
      <c r="BO18" s="133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3"/>
      <c r="CH18" s="136"/>
      <c r="CI18" s="136"/>
      <c r="CJ18" s="136"/>
      <c r="CK18" s="118">
        <v>0</v>
      </c>
      <c r="CL18" s="106">
        <f t="shared" si="6"/>
        <v>0</v>
      </c>
      <c r="CM18" s="125" t="e">
        <f>E18+F18+G18+H18+I18+J18+K18+L18+M18+N18+O18+P18+Q18+R18+AB18+AC18+AD18+AE18+AF18+AG18+AH18+AI18+AJ18+AK18+AL18+AM18+AN18+AO18+T18+U18+V18+W18+AQ18+AR18+AS18+AT18+BA18+BB18+BC18+BD18+BF18+BG18+BK18+#REF!+BM18+AV18+BN18+AW18+BO18+AY18+BQ18+CD18+CF18+CG18+Z18+AU18+AX18+BP18+BR18+BS18+BT18+BU18+BV18+CE18</f>
        <v>#REF!</v>
      </c>
      <c r="CN18" s="126"/>
      <c r="CS18" s="53">
        <v>12</v>
      </c>
      <c r="CT18" s="138" t="s">
        <v>343</v>
      </c>
      <c r="CU18" s="53">
        <f>CO172</f>
        <v>295</v>
      </c>
    </row>
    <row r="19" spans="1:99" ht="13.8" hidden="1" thickBot="1" x14ac:dyDescent="0.35">
      <c r="A19" s="53">
        <v>13</v>
      </c>
      <c r="B19" s="336"/>
      <c r="C19" s="111"/>
      <c r="D19" s="112" t="str">
        <f t="shared" si="7"/>
        <v>AMO.MER TT.</v>
      </c>
      <c r="E19" s="111"/>
      <c r="F19" s="113"/>
      <c r="G19" s="113"/>
      <c r="H19" s="113"/>
      <c r="I19" s="113"/>
      <c r="J19" s="113"/>
      <c r="K19" s="114"/>
      <c r="L19" s="111"/>
      <c r="M19" s="113"/>
      <c r="N19" s="113"/>
      <c r="O19" s="113"/>
      <c r="P19" s="113"/>
      <c r="Q19" s="113"/>
      <c r="R19" s="115"/>
      <c r="S19" s="116">
        <v>0</v>
      </c>
      <c r="T19" s="111"/>
      <c r="U19" s="113"/>
      <c r="V19" s="113"/>
      <c r="W19" s="114"/>
      <c r="X19" s="116">
        <v>0</v>
      </c>
      <c r="Y19" s="116"/>
      <c r="Z19" s="117"/>
      <c r="AA19" s="118">
        <f t="shared" si="4"/>
        <v>0</v>
      </c>
      <c r="AB19" s="119"/>
      <c r="AC19" s="113"/>
      <c r="AD19" s="113"/>
      <c r="AE19" s="113"/>
      <c r="AF19" s="113"/>
      <c r="AG19" s="113"/>
      <c r="AH19" s="114"/>
      <c r="AI19" s="111"/>
      <c r="AJ19" s="113"/>
      <c r="AK19" s="113"/>
      <c r="AL19" s="113"/>
      <c r="AM19" s="113"/>
      <c r="AN19" s="113"/>
      <c r="AO19" s="115"/>
      <c r="AP19" s="116">
        <v>0</v>
      </c>
      <c r="AQ19" s="111"/>
      <c r="AR19" s="113"/>
      <c r="AS19" s="113"/>
      <c r="AT19" s="113"/>
      <c r="AU19" s="120"/>
      <c r="AV19" s="120"/>
      <c r="AW19" s="121"/>
      <c r="AX19" s="122"/>
      <c r="AY19" s="120"/>
      <c r="AZ19" s="118">
        <v>0</v>
      </c>
      <c r="BA19" s="119"/>
      <c r="BB19" s="113"/>
      <c r="BC19" s="113"/>
      <c r="BD19" s="114"/>
      <c r="BE19" s="116">
        <v>0</v>
      </c>
      <c r="BF19" s="123"/>
      <c r="BG19" s="123"/>
      <c r="BH19" s="123"/>
      <c r="BI19" s="123"/>
      <c r="BJ19" s="123"/>
      <c r="BK19" s="123"/>
      <c r="BL19" s="124">
        <f t="shared" si="5"/>
        <v>0</v>
      </c>
      <c r="BM19" s="123"/>
      <c r="BN19" s="120"/>
      <c r="BO19" s="120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0"/>
      <c r="CH19" s="123"/>
      <c r="CI19" s="123"/>
      <c r="CJ19" s="123"/>
      <c r="CK19" s="118">
        <v>0</v>
      </c>
      <c r="CL19" s="106">
        <f t="shared" si="6"/>
        <v>0</v>
      </c>
      <c r="CM19" s="125" t="e">
        <f>E19+F19+G19+H19+I19+J19+K19+L19+M19+N19+O19+P19+Q19+R19+AB19+AC19+AD19+AE19+AF19+AG19+AH19+AI19+AJ19+AK19+AL19+AM19+AN19+AO19+T19+U19+V19+W19+AQ19+AR19+AS19+AT19+BA19+BB19+BC19+BD19+BF19+BG19+BK19+#REF!+BM19+AV19+BN19+AW19+BO19+AY19+BQ19+CD19+CF19+CG19+Z19+AU19+AX19+BP19+BR19+BS19+BT19+BU19+BV19+CE19</f>
        <v>#REF!</v>
      </c>
      <c r="CN19" s="126"/>
      <c r="CS19" s="53">
        <v>13</v>
      </c>
      <c r="CT19" s="138" t="s">
        <v>344</v>
      </c>
      <c r="CU19" s="53">
        <f>CO187</f>
        <v>140</v>
      </c>
    </row>
    <row r="20" spans="1:99" ht="13.8" hidden="1" thickBot="1" x14ac:dyDescent="0.35">
      <c r="A20" s="53">
        <v>14</v>
      </c>
      <c r="B20" s="336"/>
      <c r="C20" s="128"/>
      <c r="D20" s="112" t="str">
        <f t="shared" si="7"/>
        <v>AMO.MER TT.</v>
      </c>
      <c r="E20" s="128"/>
      <c r="F20" s="129"/>
      <c r="G20" s="129"/>
      <c r="H20" s="129"/>
      <c r="I20" s="129"/>
      <c r="J20" s="129"/>
      <c r="K20" s="130"/>
      <c r="L20" s="128"/>
      <c r="M20" s="129"/>
      <c r="N20" s="129"/>
      <c r="O20" s="129"/>
      <c r="P20" s="129"/>
      <c r="Q20" s="129"/>
      <c r="R20" s="112"/>
      <c r="S20" s="118">
        <v>0</v>
      </c>
      <c r="T20" s="128"/>
      <c r="U20" s="129"/>
      <c r="V20" s="129"/>
      <c r="W20" s="130"/>
      <c r="X20" s="118">
        <v>0</v>
      </c>
      <c r="Y20" s="118"/>
      <c r="Z20" s="131"/>
      <c r="AA20" s="118">
        <f t="shared" si="4"/>
        <v>0</v>
      </c>
      <c r="AB20" s="132"/>
      <c r="AC20" s="129"/>
      <c r="AD20" s="129"/>
      <c r="AE20" s="129"/>
      <c r="AF20" s="129"/>
      <c r="AG20" s="129"/>
      <c r="AH20" s="130"/>
      <c r="AI20" s="128"/>
      <c r="AJ20" s="129"/>
      <c r="AK20" s="129"/>
      <c r="AL20" s="129"/>
      <c r="AM20" s="129"/>
      <c r="AN20" s="129"/>
      <c r="AO20" s="112"/>
      <c r="AP20" s="118">
        <v>0</v>
      </c>
      <c r="AQ20" s="128"/>
      <c r="AR20" s="129"/>
      <c r="AS20" s="129"/>
      <c r="AT20" s="129"/>
      <c r="AU20" s="133"/>
      <c r="AV20" s="133"/>
      <c r="AW20" s="134"/>
      <c r="AX20" s="135"/>
      <c r="AY20" s="133"/>
      <c r="AZ20" s="118">
        <v>0</v>
      </c>
      <c r="BA20" s="132"/>
      <c r="BB20" s="129"/>
      <c r="BC20" s="129"/>
      <c r="BD20" s="130"/>
      <c r="BE20" s="118">
        <v>0</v>
      </c>
      <c r="BF20" s="136"/>
      <c r="BG20" s="136"/>
      <c r="BH20" s="136"/>
      <c r="BI20" s="136"/>
      <c r="BJ20" s="136"/>
      <c r="BK20" s="136"/>
      <c r="BL20" s="124">
        <f t="shared" si="5"/>
        <v>0</v>
      </c>
      <c r="BM20" s="136"/>
      <c r="BN20" s="133"/>
      <c r="BO20" s="133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3"/>
      <c r="CH20" s="136"/>
      <c r="CI20" s="136"/>
      <c r="CJ20" s="136"/>
      <c r="CK20" s="118">
        <v>0</v>
      </c>
      <c r="CL20" s="106">
        <f t="shared" si="6"/>
        <v>0</v>
      </c>
      <c r="CM20" s="125" t="e">
        <f>E20+F20+G20+H20+I20+J20+K20+L20+M20+N20+O20+P20+Q20+R20+AB20+AC20+AD20+AE20+AF20+AG20+AH20+AI20+AJ20+AK20+AL20+AM20+AN20+AO20+T20+U20+V20+W20+AQ20+AR20+AS20+AT20+BA20+BB20+BC20+BD20+BF20+BG20+BK20+#REF!+BM20+AV20+BN20+AW20+BO20+AY20+BQ20+CD20+CF20+CG20+Z20+AU20+AX20+BP20+BR20+BS20+BT20+BU20+BV20+CE20</f>
        <v>#REF!</v>
      </c>
      <c r="CN20" s="126"/>
      <c r="CS20" s="53">
        <v>14</v>
      </c>
      <c r="CT20" s="138" t="s">
        <v>345</v>
      </c>
      <c r="CU20" s="53">
        <f>CO202</f>
        <v>350</v>
      </c>
    </row>
    <row r="21" spans="1:99" ht="13.8" hidden="1" thickBot="1" x14ac:dyDescent="0.35">
      <c r="A21" s="53">
        <v>15</v>
      </c>
      <c r="B21" s="337"/>
      <c r="C21" s="128"/>
      <c r="D21" s="112" t="str">
        <f t="shared" si="7"/>
        <v>AMO.MER TT.</v>
      </c>
      <c r="E21" s="128"/>
      <c r="F21" s="129"/>
      <c r="G21" s="129"/>
      <c r="H21" s="129"/>
      <c r="I21" s="129"/>
      <c r="J21" s="129"/>
      <c r="K21" s="130"/>
      <c r="L21" s="128"/>
      <c r="M21" s="129"/>
      <c r="N21" s="129"/>
      <c r="O21" s="129"/>
      <c r="P21" s="129"/>
      <c r="Q21" s="129"/>
      <c r="R21" s="112"/>
      <c r="S21" s="118">
        <v>0</v>
      </c>
      <c r="T21" s="128"/>
      <c r="U21" s="129"/>
      <c r="V21" s="129"/>
      <c r="W21" s="130"/>
      <c r="X21" s="118">
        <v>0</v>
      </c>
      <c r="Y21" s="118"/>
      <c r="Z21" s="131"/>
      <c r="AA21" s="118">
        <f t="shared" si="4"/>
        <v>0</v>
      </c>
      <c r="AB21" s="132"/>
      <c r="AC21" s="129"/>
      <c r="AD21" s="129"/>
      <c r="AE21" s="129"/>
      <c r="AF21" s="129"/>
      <c r="AG21" s="129"/>
      <c r="AH21" s="130"/>
      <c r="AI21" s="128"/>
      <c r="AJ21" s="129"/>
      <c r="AK21" s="129"/>
      <c r="AL21" s="129"/>
      <c r="AM21" s="129"/>
      <c r="AN21" s="129"/>
      <c r="AO21" s="112"/>
      <c r="AP21" s="118">
        <v>0</v>
      </c>
      <c r="AQ21" s="128"/>
      <c r="AR21" s="129"/>
      <c r="AS21" s="129"/>
      <c r="AT21" s="129"/>
      <c r="AU21" s="133"/>
      <c r="AV21" s="133"/>
      <c r="AW21" s="134"/>
      <c r="AX21" s="135"/>
      <c r="AY21" s="133"/>
      <c r="AZ21" s="118">
        <v>0</v>
      </c>
      <c r="BA21" s="132"/>
      <c r="BB21" s="129"/>
      <c r="BC21" s="129"/>
      <c r="BD21" s="130"/>
      <c r="BE21" s="118">
        <v>0</v>
      </c>
      <c r="BF21" s="136"/>
      <c r="BG21" s="136"/>
      <c r="BH21" s="136"/>
      <c r="BI21" s="136"/>
      <c r="BJ21" s="136"/>
      <c r="BK21" s="136"/>
      <c r="BL21" s="124">
        <f t="shared" si="5"/>
        <v>0</v>
      </c>
      <c r="BM21" s="136"/>
      <c r="BN21" s="133"/>
      <c r="BO21" s="133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3"/>
      <c r="CH21" s="136"/>
      <c r="CI21" s="136"/>
      <c r="CJ21" s="136"/>
      <c r="CK21" s="118">
        <v>0</v>
      </c>
      <c r="CL21" s="106">
        <f t="shared" si="6"/>
        <v>0</v>
      </c>
      <c r="CM21" s="139" t="e">
        <f>E21+F21+G21+H21+I21+J21+K21+L21+M21+N21+O21+P21+Q21+R21+AB21+AC21+AD21+AE21+AF21+AG21+AH21+AI21+AJ21+AK21+AL21+AM21+AN21+AO21+T21+U21+V21+W21+AQ21+AR21+AS21+AT21+BA21+BB21+BC21+BD21+BF21+BG21+BK21+#REF!+BM21+AV21+BN21+AW21+BO21+AY21+BQ21+CD21+CF21+CG21+Z21+AU21+AX21+BP21+BR21+BS21+BT21+BU21+BV21+CE21</f>
        <v>#REF!</v>
      </c>
      <c r="CN21" s="140"/>
      <c r="CS21" s="53">
        <v>15</v>
      </c>
      <c r="CT21" s="138" t="s">
        <v>346</v>
      </c>
      <c r="CU21" s="53">
        <f>CO217</f>
        <v>95</v>
      </c>
    </row>
    <row r="22" spans="1:99" ht="14.4" thickTop="1" thickBot="1" x14ac:dyDescent="0.35">
      <c r="A22" s="53">
        <v>16</v>
      </c>
      <c r="B22" s="327" t="s">
        <v>187</v>
      </c>
      <c r="C22" s="141" t="s">
        <v>188</v>
      </c>
      <c r="D22" s="142" t="str">
        <f>$B$22</f>
        <v>AP.LA CHAPELLE VENDOMOISE</v>
      </c>
      <c r="E22" s="141"/>
      <c r="F22" s="143"/>
      <c r="G22" s="143"/>
      <c r="H22" s="143"/>
      <c r="I22" s="143"/>
      <c r="J22" s="143"/>
      <c r="K22" s="144"/>
      <c r="L22" s="141"/>
      <c r="M22" s="143"/>
      <c r="N22" s="143"/>
      <c r="O22" s="143"/>
      <c r="P22" s="143"/>
      <c r="Q22" s="143"/>
      <c r="R22" s="145"/>
      <c r="S22" s="118">
        <v>0</v>
      </c>
      <c r="T22" s="141"/>
      <c r="U22" s="143"/>
      <c r="V22" s="143"/>
      <c r="W22" s="144"/>
      <c r="X22" s="118">
        <v>0</v>
      </c>
      <c r="Y22" s="182"/>
      <c r="Z22" s="146"/>
      <c r="AA22" s="118">
        <f t="shared" si="4"/>
        <v>0</v>
      </c>
      <c r="AB22" s="142"/>
      <c r="AC22" s="143"/>
      <c r="AD22" s="143"/>
      <c r="AE22" s="143"/>
      <c r="AF22" s="143"/>
      <c r="AG22" s="143"/>
      <c r="AH22" s="144">
        <v>1</v>
      </c>
      <c r="AI22" s="141"/>
      <c r="AJ22" s="143"/>
      <c r="AK22" s="143"/>
      <c r="AL22" s="143"/>
      <c r="AM22" s="143"/>
      <c r="AN22" s="143"/>
      <c r="AO22" s="145"/>
      <c r="AP22" s="116">
        <f>(SUM(AB22:AO22))*barêmes!$H$12</f>
        <v>15</v>
      </c>
      <c r="AQ22" s="141"/>
      <c r="AR22" s="143"/>
      <c r="AS22" s="143"/>
      <c r="AT22" s="143"/>
      <c r="AU22" s="147"/>
      <c r="AV22" s="147"/>
      <c r="AW22" s="148"/>
      <c r="AX22" s="149"/>
      <c r="AY22" s="147"/>
      <c r="AZ22" s="118">
        <v>0</v>
      </c>
      <c r="BA22" s="142"/>
      <c r="BB22" s="143"/>
      <c r="BC22" s="143"/>
      <c r="BD22" s="144"/>
      <c r="BE22" s="118">
        <v>0</v>
      </c>
      <c r="BF22" s="150"/>
      <c r="BG22" s="150"/>
      <c r="BH22" s="150"/>
      <c r="BI22" s="150"/>
      <c r="BJ22" s="150"/>
      <c r="BK22" s="150"/>
      <c r="BL22" s="124">
        <f t="shared" si="5"/>
        <v>0</v>
      </c>
      <c r="BM22" s="150"/>
      <c r="BN22" s="147"/>
      <c r="BO22" s="147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47"/>
      <c r="CH22" s="150"/>
      <c r="CI22" s="150"/>
      <c r="CJ22" s="150"/>
      <c r="CK22" s="98">
        <f>SUM(BM22:CB22)*barêmes!$H$16</f>
        <v>0</v>
      </c>
      <c r="CL22" s="151">
        <f t="shared" si="6"/>
        <v>15</v>
      </c>
      <c r="CM22" s="152" t="e">
        <f>E22+F22+G22+H22+I22+J22+K22+L22+M22+N22+O22+P22+Q22+R22+AB22+AC22+AD22+AE22+AF22+AG22+AH22+AI22+AJ22+AK22+AL22+AM22+AN22+AO22+T22+U22+V22+W22+AQ22+AR22+AS22+AT22+BA22+BB22+BC22+BD22+BF22+BG22+BK22+#REF!+BM22+AV22+BN22+AW22+BO22+AY22+BQ22+CD22+CF22+CG22+Z22+AU22+AX22+BP22+BR22+BS22+BT22+BU22+BV22+CE22</f>
        <v>#REF!</v>
      </c>
      <c r="CN22" s="63" t="e">
        <f>SUM(CM22:CM36)</f>
        <v>#REF!</v>
      </c>
      <c r="CO22" s="109">
        <f>SUM(CL22:CL36)</f>
        <v>15</v>
      </c>
      <c r="CS22" s="53">
        <v>16</v>
      </c>
      <c r="CT22" s="138" t="s">
        <v>347</v>
      </c>
      <c r="CU22" s="53">
        <f>CO232</f>
        <v>40</v>
      </c>
    </row>
    <row r="23" spans="1:99" ht="13.8" hidden="1" thickBot="1" x14ac:dyDescent="0.35">
      <c r="A23" s="53">
        <v>17</v>
      </c>
      <c r="B23" s="278"/>
      <c r="C23" s="141"/>
      <c r="D23" s="142" t="str">
        <f>$B$22</f>
        <v>AP.LA CHAPELLE VENDOMOISE</v>
      </c>
      <c r="E23" s="141"/>
      <c r="F23" s="143"/>
      <c r="G23" s="143"/>
      <c r="H23" s="143"/>
      <c r="I23" s="143"/>
      <c r="J23" s="143"/>
      <c r="K23" s="144"/>
      <c r="L23" s="141"/>
      <c r="M23" s="143"/>
      <c r="N23" s="143"/>
      <c r="O23" s="143"/>
      <c r="P23" s="143"/>
      <c r="Q23" s="143"/>
      <c r="R23" s="145"/>
      <c r="S23" s="118">
        <v>0</v>
      </c>
      <c r="T23" s="141"/>
      <c r="U23" s="143"/>
      <c r="V23" s="143"/>
      <c r="W23" s="144"/>
      <c r="X23" s="118">
        <v>0</v>
      </c>
      <c r="Y23" s="118"/>
      <c r="Z23" s="146"/>
      <c r="AA23" s="118">
        <f t="shared" si="4"/>
        <v>0</v>
      </c>
      <c r="AB23" s="142"/>
      <c r="AC23" s="143"/>
      <c r="AD23" s="143"/>
      <c r="AE23" s="143"/>
      <c r="AF23" s="143"/>
      <c r="AG23" s="143"/>
      <c r="AH23" s="144"/>
      <c r="AI23" s="141"/>
      <c r="AJ23" s="143"/>
      <c r="AK23" s="143"/>
      <c r="AL23" s="143"/>
      <c r="AM23" s="143"/>
      <c r="AN23" s="143"/>
      <c r="AO23" s="145"/>
      <c r="AP23" s="118">
        <v>0</v>
      </c>
      <c r="AQ23" s="141"/>
      <c r="AR23" s="143"/>
      <c r="AS23" s="143"/>
      <c r="AT23" s="143"/>
      <c r="AU23" s="147"/>
      <c r="AV23" s="147"/>
      <c r="AW23" s="148"/>
      <c r="AX23" s="149"/>
      <c r="AY23" s="147"/>
      <c r="AZ23" s="118">
        <v>0</v>
      </c>
      <c r="BA23" s="142"/>
      <c r="BB23" s="143"/>
      <c r="BC23" s="143"/>
      <c r="BD23" s="144"/>
      <c r="BE23" s="118">
        <v>0</v>
      </c>
      <c r="BF23" s="150"/>
      <c r="BG23" s="150"/>
      <c r="BH23" s="150"/>
      <c r="BI23" s="150"/>
      <c r="BJ23" s="150"/>
      <c r="BK23" s="150"/>
      <c r="BL23" s="124">
        <f t="shared" si="5"/>
        <v>0</v>
      </c>
      <c r="BM23" s="150"/>
      <c r="BN23" s="147"/>
      <c r="BO23" s="147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47"/>
      <c r="CH23" s="150"/>
      <c r="CI23" s="150"/>
      <c r="CJ23" s="150"/>
      <c r="CK23" s="118">
        <v>0</v>
      </c>
      <c r="CL23" s="151">
        <f t="shared" si="6"/>
        <v>0</v>
      </c>
      <c r="CM23" s="152" t="e">
        <f>E23+F23+G23+H23+I23+J23+K23+L23+M23+N23+O23+P23+Q23+R23+AB23+AC23+AD23+AE23+AF23+AG23+AH23+AI23+AJ23+AK23+AL23+AM23+AN23+AO23+T23+U23+V23+W23+AQ23+AR23+AS23+AT23+BA23+BB23+BC23+BD23+BF23+BG23+BK23+#REF!+BM23+AV23+BN23+AW23+BO23+AY23+BQ23+CD23+CF23+CG23+Z23+AU23+AX23+BP23+BR23+BS23+BT23+BU23+BV23+CE23</f>
        <v>#REF!</v>
      </c>
      <c r="CN23" s="55"/>
      <c r="CS23" s="53">
        <v>17</v>
      </c>
      <c r="CT23" s="138" t="s">
        <v>348</v>
      </c>
      <c r="CU23" s="53">
        <f>CO247</f>
        <v>15</v>
      </c>
    </row>
    <row r="24" spans="1:99" ht="13.8" hidden="1" thickBot="1" x14ac:dyDescent="0.35">
      <c r="A24" s="53">
        <v>18</v>
      </c>
      <c r="B24" s="278"/>
      <c r="C24" s="153"/>
      <c r="D24" s="142" t="str">
        <f>$B$22</f>
        <v>AP.LA CHAPELLE VENDOMOISE</v>
      </c>
      <c r="E24" s="153"/>
      <c r="F24" s="154"/>
      <c r="G24" s="154"/>
      <c r="H24" s="154"/>
      <c r="I24" s="154"/>
      <c r="J24" s="154"/>
      <c r="K24" s="155"/>
      <c r="L24" s="153"/>
      <c r="M24" s="154"/>
      <c r="N24" s="154"/>
      <c r="O24" s="154"/>
      <c r="P24" s="154"/>
      <c r="Q24" s="154"/>
      <c r="R24" s="156"/>
      <c r="S24" s="116">
        <v>0</v>
      </c>
      <c r="T24" s="153"/>
      <c r="U24" s="154"/>
      <c r="V24" s="154"/>
      <c r="W24" s="155"/>
      <c r="X24" s="116">
        <v>0</v>
      </c>
      <c r="Y24" s="116"/>
      <c r="Z24" s="157"/>
      <c r="AA24" s="118">
        <f t="shared" si="4"/>
        <v>0</v>
      </c>
      <c r="AB24" s="158"/>
      <c r="AC24" s="154"/>
      <c r="AD24" s="154"/>
      <c r="AE24" s="154"/>
      <c r="AF24" s="154"/>
      <c r="AG24" s="154"/>
      <c r="AH24" s="155"/>
      <c r="AI24" s="153"/>
      <c r="AJ24" s="154"/>
      <c r="AK24" s="154"/>
      <c r="AL24" s="154"/>
      <c r="AM24" s="154"/>
      <c r="AN24" s="154"/>
      <c r="AO24" s="156"/>
      <c r="AP24" s="116">
        <v>0</v>
      </c>
      <c r="AQ24" s="153"/>
      <c r="AR24" s="154"/>
      <c r="AS24" s="154"/>
      <c r="AT24" s="154"/>
      <c r="AU24" s="159"/>
      <c r="AV24" s="159"/>
      <c r="AW24" s="160"/>
      <c r="AX24" s="161"/>
      <c r="AY24" s="159"/>
      <c r="AZ24" s="118">
        <v>0</v>
      </c>
      <c r="BA24" s="158"/>
      <c r="BB24" s="154"/>
      <c r="BC24" s="154"/>
      <c r="BD24" s="155"/>
      <c r="BE24" s="116">
        <v>0</v>
      </c>
      <c r="BF24" s="162"/>
      <c r="BG24" s="162"/>
      <c r="BH24" s="162"/>
      <c r="BI24" s="162"/>
      <c r="BJ24" s="162"/>
      <c r="BK24" s="162"/>
      <c r="BL24" s="124">
        <f t="shared" si="5"/>
        <v>0</v>
      </c>
      <c r="BM24" s="162"/>
      <c r="BN24" s="159"/>
      <c r="BO24" s="159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59"/>
      <c r="CH24" s="162"/>
      <c r="CI24" s="162"/>
      <c r="CJ24" s="162"/>
      <c r="CK24" s="118">
        <v>0</v>
      </c>
      <c r="CL24" s="151">
        <f t="shared" si="6"/>
        <v>0</v>
      </c>
      <c r="CM24" s="152" t="e">
        <f>E24+F24+G24+H24+I24+J24+K24+L24+M24+N24+O24+P24+Q24+R24+AB24+AC24+AD24+AE24+AF24+AG24+AH24+AI24+AJ24+AK24+AL24+AM24+AN24+AO24+T24+U24+V24+W24+AQ24+AR24+AS24+AT24+BA24+BB24+BC24+BD24+BF24+BG24+BK24+#REF!+BM24+AV24+BN24+AW24+BO24+AY24+BQ24+CD24+CF24+CG24+Z24+AU24+AX24+BP24+BR24+BS24+BT24+BU24+BV24+CE24</f>
        <v>#REF!</v>
      </c>
      <c r="CN24" s="55"/>
      <c r="CS24" s="53">
        <v>18</v>
      </c>
      <c r="CT24" s="138" t="s">
        <v>349</v>
      </c>
      <c r="CU24" s="53">
        <f>CO262</f>
        <v>860</v>
      </c>
    </row>
    <row r="25" spans="1:99" ht="13.8" hidden="1" thickBot="1" x14ac:dyDescent="0.35">
      <c r="A25" s="53">
        <v>19</v>
      </c>
      <c r="B25" s="278"/>
      <c r="C25" s="141"/>
      <c r="D25" s="142" t="str">
        <f t="shared" ref="D25:D36" si="8">$B$22</f>
        <v>AP.LA CHAPELLE VENDOMOISE</v>
      </c>
      <c r="E25" s="141"/>
      <c r="F25" s="143"/>
      <c r="G25" s="143"/>
      <c r="H25" s="143"/>
      <c r="I25" s="143"/>
      <c r="J25" s="143"/>
      <c r="K25" s="144"/>
      <c r="L25" s="141"/>
      <c r="M25" s="143"/>
      <c r="N25" s="143"/>
      <c r="O25" s="143"/>
      <c r="P25" s="143"/>
      <c r="Q25" s="143"/>
      <c r="R25" s="145"/>
      <c r="S25" s="118">
        <v>0</v>
      </c>
      <c r="T25" s="141"/>
      <c r="U25" s="143"/>
      <c r="V25" s="143"/>
      <c r="W25" s="144"/>
      <c r="X25" s="118">
        <v>0</v>
      </c>
      <c r="Y25" s="118"/>
      <c r="Z25" s="146"/>
      <c r="AA25" s="118">
        <f t="shared" si="4"/>
        <v>0</v>
      </c>
      <c r="AB25" s="142"/>
      <c r="AC25" s="143"/>
      <c r="AD25" s="143"/>
      <c r="AE25" s="143"/>
      <c r="AF25" s="143"/>
      <c r="AG25" s="143"/>
      <c r="AH25" s="144"/>
      <c r="AI25" s="141"/>
      <c r="AJ25" s="143"/>
      <c r="AK25" s="143"/>
      <c r="AL25" s="143"/>
      <c r="AM25" s="143"/>
      <c r="AN25" s="143"/>
      <c r="AO25" s="145"/>
      <c r="AP25" s="118">
        <v>0</v>
      </c>
      <c r="AQ25" s="141"/>
      <c r="AR25" s="143"/>
      <c r="AS25" s="143"/>
      <c r="AT25" s="143"/>
      <c r="AU25" s="147"/>
      <c r="AV25" s="147"/>
      <c r="AW25" s="148"/>
      <c r="AX25" s="149"/>
      <c r="AY25" s="147"/>
      <c r="AZ25" s="118">
        <v>0</v>
      </c>
      <c r="BA25" s="142"/>
      <c r="BB25" s="143"/>
      <c r="BC25" s="143"/>
      <c r="BD25" s="144"/>
      <c r="BE25" s="118">
        <v>0</v>
      </c>
      <c r="BF25" s="150"/>
      <c r="BG25" s="150"/>
      <c r="BH25" s="150"/>
      <c r="BI25" s="150"/>
      <c r="BJ25" s="150"/>
      <c r="BK25" s="150"/>
      <c r="BL25" s="124">
        <f t="shared" si="5"/>
        <v>0</v>
      </c>
      <c r="BM25" s="150"/>
      <c r="BN25" s="147"/>
      <c r="BO25" s="147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47"/>
      <c r="CH25" s="150"/>
      <c r="CI25" s="150"/>
      <c r="CJ25" s="150"/>
      <c r="CK25" s="118">
        <v>0</v>
      </c>
      <c r="CL25" s="151">
        <f t="shared" si="6"/>
        <v>0</v>
      </c>
      <c r="CM25" s="152" t="e">
        <f>E25+F25+G25+H25+I25+J25+K25+L25+M25+N25+O25+P25+Q25+R25+AB25+AC25+AD25+AE25+AF25+AG25+AH25+AI25+AJ25+AK25+AL25+AM25+AN25+AO25+T25+U25+V25+W25+AQ25+AR25+AS25+AT25+BA25+BB25+BC25+BD25+BF25+BG25+BK25+#REF!+BM25+AV25+BN25+AW25+BO25+AY25+BQ25+CD25+CF25+CG25+Z25+AU25+AX25+BP25+BR25+BS25+BT25+BU25+BV25+CE25</f>
        <v>#REF!</v>
      </c>
      <c r="CS25" s="53">
        <v>19</v>
      </c>
      <c r="CT25" s="138" t="s">
        <v>350</v>
      </c>
      <c r="CU25" s="53">
        <f>CO277</f>
        <v>0</v>
      </c>
    </row>
    <row r="26" spans="1:99" ht="13.8" hidden="1" thickBot="1" x14ac:dyDescent="0.35">
      <c r="A26" s="53">
        <v>20</v>
      </c>
      <c r="B26" s="278"/>
      <c r="C26" s="141"/>
      <c r="D26" s="142" t="str">
        <f t="shared" si="8"/>
        <v>AP.LA CHAPELLE VENDOMOISE</v>
      </c>
      <c r="E26" s="141"/>
      <c r="F26" s="143"/>
      <c r="G26" s="143"/>
      <c r="H26" s="143"/>
      <c r="I26" s="143"/>
      <c r="J26" s="143"/>
      <c r="K26" s="144"/>
      <c r="L26" s="141"/>
      <c r="M26" s="143"/>
      <c r="N26" s="143"/>
      <c r="O26" s="143"/>
      <c r="P26" s="143"/>
      <c r="Q26" s="143"/>
      <c r="R26" s="145"/>
      <c r="S26" s="118">
        <v>0</v>
      </c>
      <c r="T26" s="141"/>
      <c r="U26" s="143"/>
      <c r="V26" s="143"/>
      <c r="W26" s="144"/>
      <c r="X26" s="118">
        <v>0</v>
      </c>
      <c r="Y26" s="118"/>
      <c r="Z26" s="146"/>
      <c r="AA26" s="118">
        <f t="shared" si="4"/>
        <v>0</v>
      </c>
      <c r="AB26" s="142"/>
      <c r="AC26" s="143"/>
      <c r="AD26" s="143"/>
      <c r="AE26" s="143"/>
      <c r="AF26" s="143"/>
      <c r="AG26" s="143"/>
      <c r="AH26" s="144"/>
      <c r="AI26" s="141"/>
      <c r="AJ26" s="143"/>
      <c r="AK26" s="143"/>
      <c r="AL26" s="143"/>
      <c r="AM26" s="143"/>
      <c r="AN26" s="143"/>
      <c r="AO26" s="145"/>
      <c r="AP26" s="118">
        <v>0</v>
      </c>
      <c r="AQ26" s="141"/>
      <c r="AR26" s="143"/>
      <c r="AS26" s="143"/>
      <c r="AT26" s="143"/>
      <c r="AU26" s="147"/>
      <c r="AV26" s="147"/>
      <c r="AW26" s="148"/>
      <c r="AX26" s="149"/>
      <c r="AY26" s="147"/>
      <c r="AZ26" s="118">
        <v>0</v>
      </c>
      <c r="BA26" s="142"/>
      <c r="BB26" s="143"/>
      <c r="BC26" s="143"/>
      <c r="BD26" s="144"/>
      <c r="BE26" s="118">
        <v>0</v>
      </c>
      <c r="BF26" s="150"/>
      <c r="BG26" s="150"/>
      <c r="BH26" s="150"/>
      <c r="BI26" s="150"/>
      <c r="BJ26" s="150"/>
      <c r="BK26" s="150"/>
      <c r="BL26" s="124">
        <f t="shared" si="5"/>
        <v>0</v>
      </c>
      <c r="BM26" s="150"/>
      <c r="BN26" s="147"/>
      <c r="BO26" s="147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47"/>
      <c r="CH26" s="150"/>
      <c r="CI26" s="150"/>
      <c r="CJ26" s="150"/>
      <c r="CK26" s="118">
        <v>0</v>
      </c>
      <c r="CL26" s="151">
        <f t="shared" si="6"/>
        <v>0</v>
      </c>
      <c r="CM26" s="152" t="e">
        <f>E26+F26+G26+H26+I26+J26+K26+L26+M26+N26+O26+P26+Q26+R26+AB26+AC26+AD26+AE26+AF26+AG26+AH26+AI26+AJ26+AK26+AL26+AM26+AN26+AO26+T26+U26+V26+W26+AQ26+AR26+AS26+AT26+BA26+BB26+BC26+BD26+BF26+BG26+BK26+#REF!+BM26+AV26+BN26+AW26+BO26+AY26+BQ26+CD26+CF26+CG26+Z26+AU26+AX26+BP26+BR26+BS26+BT26+BU26+BV26+CE26</f>
        <v>#REF!</v>
      </c>
      <c r="CN26" s="55"/>
      <c r="CS26" s="53">
        <v>20</v>
      </c>
      <c r="CT26" s="138" t="s">
        <v>351</v>
      </c>
      <c r="CU26" s="53">
        <f>CO292</f>
        <v>0</v>
      </c>
    </row>
    <row r="27" spans="1:99" ht="13.8" hidden="1" thickBot="1" x14ac:dyDescent="0.35">
      <c r="A27" s="53">
        <v>21</v>
      </c>
      <c r="B27" s="278"/>
      <c r="C27" s="141"/>
      <c r="D27" s="142" t="str">
        <f t="shared" si="8"/>
        <v>AP.LA CHAPELLE VENDOMOISE</v>
      </c>
      <c r="E27" s="141"/>
      <c r="F27" s="143"/>
      <c r="G27" s="143"/>
      <c r="H27" s="143"/>
      <c r="I27" s="143"/>
      <c r="J27" s="143"/>
      <c r="K27" s="144"/>
      <c r="L27" s="141"/>
      <c r="M27" s="143"/>
      <c r="N27" s="143"/>
      <c r="O27" s="143"/>
      <c r="P27" s="143"/>
      <c r="Q27" s="143"/>
      <c r="R27" s="145"/>
      <c r="S27" s="118">
        <v>0</v>
      </c>
      <c r="T27" s="141"/>
      <c r="U27" s="143"/>
      <c r="V27" s="143"/>
      <c r="W27" s="144"/>
      <c r="X27" s="118">
        <v>0</v>
      </c>
      <c r="Y27" s="118"/>
      <c r="Z27" s="146"/>
      <c r="AA27" s="118">
        <f t="shared" si="4"/>
        <v>0</v>
      </c>
      <c r="AB27" s="142"/>
      <c r="AC27" s="143"/>
      <c r="AD27" s="143"/>
      <c r="AE27" s="143"/>
      <c r="AF27" s="143"/>
      <c r="AG27" s="143"/>
      <c r="AH27" s="144"/>
      <c r="AI27" s="141"/>
      <c r="AJ27" s="143"/>
      <c r="AK27" s="143"/>
      <c r="AL27" s="143"/>
      <c r="AM27" s="143"/>
      <c r="AN27" s="143"/>
      <c r="AO27" s="145"/>
      <c r="AP27" s="118">
        <v>0</v>
      </c>
      <c r="AQ27" s="141"/>
      <c r="AR27" s="143"/>
      <c r="AS27" s="143"/>
      <c r="AT27" s="143"/>
      <c r="AU27" s="147"/>
      <c r="AV27" s="147"/>
      <c r="AW27" s="148"/>
      <c r="AX27" s="149"/>
      <c r="AY27" s="147"/>
      <c r="AZ27" s="118">
        <v>0</v>
      </c>
      <c r="BA27" s="142"/>
      <c r="BB27" s="143"/>
      <c r="BC27" s="143"/>
      <c r="BD27" s="144"/>
      <c r="BE27" s="118">
        <v>0</v>
      </c>
      <c r="BF27" s="150"/>
      <c r="BG27" s="150"/>
      <c r="BH27" s="150"/>
      <c r="BI27" s="150"/>
      <c r="BJ27" s="150"/>
      <c r="BK27" s="150"/>
      <c r="BL27" s="124">
        <f t="shared" si="5"/>
        <v>0</v>
      </c>
      <c r="BM27" s="150"/>
      <c r="BN27" s="147"/>
      <c r="BO27" s="147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47"/>
      <c r="CH27" s="150"/>
      <c r="CI27" s="150"/>
      <c r="CJ27" s="150"/>
      <c r="CK27" s="118">
        <v>0</v>
      </c>
      <c r="CL27" s="151">
        <f t="shared" si="6"/>
        <v>0</v>
      </c>
      <c r="CM27" s="152" t="e">
        <f>E27+F27+G27+H27+I27+J27+K27+L27+M27+N27+O27+P27+Q27+R27+AB27+AC27+AD27+AE27+AF27+AG27+AH27+AI27+AJ27+AK27+AL27+AM27+AN27+AO27+T27+U27+V27+W27+AQ27+AR27+AS27+AT27+BA27+BB27+BC27+BD27+BF27+BG27+BK27+#REF!+BM27+AV27+BN27+AW27+BO27+AY27+BQ27+CD27+CF27+CG27+Z27+AU27+AX27+BP27+BR27+BS27+BT27+BU27+BV27+CE27</f>
        <v>#REF!</v>
      </c>
      <c r="CS27" s="53">
        <v>21</v>
      </c>
      <c r="CT27" s="138" t="s">
        <v>352</v>
      </c>
      <c r="CU27" s="53" t="e">
        <f>#REF!</f>
        <v>#REF!</v>
      </c>
    </row>
    <row r="28" spans="1:99" ht="13.8" hidden="1" thickBot="1" x14ac:dyDescent="0.35">
      <c r="A28" s="53">
        <v>22</v>
      </c>
      <c r="B28" s="278"/>
      <c r="C28" s="141"/>
      <c r="D28" s="142" t="str">
        <f t="shared" si="8"/>
        <v>AP.LA CHAPELLE VENDOMOISE</v>
      </c>
      <c r="E28" s="141"/>
      <c r="F28" s="143"/>
      <c r="G28" s="143"/>
      <c r="H28" s="143"/>
      <c r="I28" s="143"/>
      <c r="J28" s="143"/>
      <c r="K28" s="144"/>
      <c r="L28" s="141"/>
      <c r="M28" s="143"/>
      <c r="N28" s="143"/>
      <c r="O28" s="143"/>
      <c r="P28" s="143"/>
      <c r="Q28" s="143"/>
      <c r="R28" s="145"/>
      <c r="S28" s="118">
        <v>0</v>
      </c>
      <c r="T28" s="141"/>
      <c r="U28" s="143"/>
      <c r="V28" s="143"/>
      <c r="W28" s="144"/>
      <c r="X28" s="118">
        <v>0</v>
      </c>
      <c r="Y28" s="118"/>
      <c r="Z28" s="146"/>
      <c r="AA28" s="118">
        <f t="shared" si="4"/>
        <v>0</v>
      </c>
      <c r="AB28" s="142"/>
      <c r="AC28" s="143"/>
      <c r="AD28" s="143"/>
      <c r="AE28" s="143"/>
      <c r="AF28" s="143"/>
      <c r="AG28" s="143"/>
      <c r="AH28" s="144"/>
      <c r="AI28" s="141"/>
      <c r="AJ28" s="143"/>
      <c r="AK28" s="143"/>
      <c r="AL28" s="143"/>
      <c r="AM28" s="143"/>
      <c r="AN28" s="143"/>
      <c r="AO28" s="145"/>
      <c r="AP28" s="118">
        <v>0</v>
      </c>
      <c r="AQ28" s="141"/>
      <c r="AR28" s="143"/>
      <c r="AS28" s="143"/>
      <c r="AT28" s="143"/>
      <c r="AU28" s="147"/>
      <c r="AV28" s="147"/>
      <c r="AW28" s="148"/>
      <c r="AX28" s="149"/>
      <c r="AY28" s="147"/>
      <c r="AZ28" s="118">
        <v>0</v>
      </c>
      <c r="BA28" s="142"/>
      <c r="BB28" s="143"/>
      <c r="BC28" s="143"/>
      <c r="BD28" s="144"/>
      <c r="BE28" s="118">
        <v>0</v>
      </c>
      <c r="BF28" s="150"/>
      <c r="BG28" s="150"/>
      <c r="BH28" s="150"/>
      <c r="BI28" s="150"/>
      <c r="BJ28" s="150"/>
      <c r="BK28" s="150"/>
      <c r="BL28" s="124">
        <f t="shared" si="5"/>
        <v>0</v>
      </c>
      <c r="BM28" s="150"/>
      <c r="BN28" s="147"/>
      <c r="BO28" s="147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47"/>
      <c r="CH28" s="150"/>
      <c r="CI28" s="150"/>
      <c r="CJ28" s="150"/>
      <c r="CK28" s="118">
        <v>0</v>
      </c>
      <c r="CL28" s="151">
        <f t="shared" si="6"/>
        <v>0</v>
      </c>
      <c r="CM28" s="152" t="e">
        <f>E28+F28+G28+H28+I28+J28+K28+L28+M28+N28+O28+P28+Q28+R28+AB28+AC28+AD28+AE28+AF28+AG28+AH28+AI28+AJ28+AK28+AL28+AM28+AN28+AO28+T28+U28+V28+W28+AQ28+AR28+AS28+AT28+BA28+BB28+BC28+BD28+BF28+BG28+BK28+#REF!+BM28+AV28+BN28+AW28+BO28+AY28+BQ28+CD28+CF28+CG28+Z28+AU28+AX28+BP28+BR28+BS28+BT28+BU28+BV28+CE28</f>
        <v>#REF!</v>
      </c>
      <c r="CN28" s="55"/>
      <c r="CS28" s="53">
        <v>22</v>
      </c>
      <c r="CT28" s="138" t="s">
        <v>353</v>
      </c>
      <c r="CU28" s="53">
        <f>CO321</f>
        <v>0</v>
      </c>
    </row>
    <row r="29" spans="1:99" ht="13.8" hidden="1" thickBot="1" x14ac:dyDescent="0.35">
      <c r="A29" s="53">
        <v>23</v>
      </c>
      <c r="B29" s="278"/>
      <c r="C29" s="153"/>
      <c r="D29" s="142" t="str">
        <f t="shared" si="8"/>
        <v>AP.LA CHAPELLE VENDOMOISE</v>
      </c>
      <c r="E29" s="153"/>
      <c r="F29" s="154"/>
      <c r="G29" s="154"/>
      <c r="H29" s="154"/>
      <c r="I29" s="154"/>
      <c r="J29" s="154"/>
      <c r="K29" s="155"/>
      <c r="L29" s="153"/>
      <c r="M29" s="154"/>
      <c r="N29" s="154"/>
      <c r="O29" s="154"/>
      <c r="P29" s="154"/>
      <c r="Q29" s="154"/>
      <c r="R29" s="156"/>
      <c r="S29" s="116">
        <v>0</v>
      </c>
      <c r="T29" s="153"/>
      <c r="U29" s="154"/>
      <c r="V29" s="154"/>
      <c r="W29" s="155"/>
      <c r="X29" s="116">
        <v>0</v>
      </c>
      <c r="Y29" s="116"/>
      <c r="Z29" s="157"/>
      <c r="AA29" s="118">
        <f t="shared" si="4"/>
        <v>0</v>
      </c>
      <c r="AB29" s="158"/>
      <c r="AC29" s="154"/>
      <c r="AD29" s="154"/>
      <c r="AE29" s="154"/>
      <c r="AF29" s="154"/>
      <c r="AG29" s="154"/>
      <c r="AH29" s="155"/>
      <c r="AI29" s="153"/>
      <c r="AJ29" s="154"/>
      <c r="AK29" s="154"/>
      <c r="AL29" s="154"/>
      <c r="AM29" s="154"/>
      <c r="AN29" s="154"/>
      <c r="AO29" s="156"/>
      <c r="AP29" s="116">
        <v>0</v>
      </c>
      <c r="AQ29" s="153"/>
      <c r="AR29" s="154"/>
      <c r="AS29" s="154"/>
      <c r="AT29" s="154"/>
      <c r="AU29" s="159"/>
      <c r="AV29" s="159"/>
      <c r="AW29" s="160"/>
      <c r="AX29" s="161"/>
      <c r="AY29" s="159"/>
      <c r="AZ29" s="118">
        <v>0</v>
      </c>
      <c r="BA29" s="158"/>
      <c r="BB29" s="154"/>
      <c r="BC29" s="154"/>
      <c r="BD29" s="155"/>
      <c r="BE29" s="116">
        <v>0</v>
      </c>
      <c r="BF29" s="162"/>
      <c r="BG29" s="162"/>
      <c r="BH29" s="162"/>
      <c r="BI29" s="162"/>
      <c r="BJ29" s="162"/>
      <c r="BK29" s="162"/>
      <c r="BL29" s="124">
        <f t="shared" si="5"/>
        <v>0</v>
      </c>
      <c r="BM29" s="162"/>
      <c r="BN29" s="159"/>
      <c r="BO29" s="159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59"/>
      <c r="CH29" s="162"/>
      <c r="CI29" s="162"/>
      <c r="CJ29" s="162"/>
      <c r="CK29" s="118">
        <v>0</v>
      </c>
      <c r="CL29" s="151">
        <f t="shared" si="6"/>
        <v>0</v>
      </c>
      <c r="CM29" s="152" t="e">
        <f>E29+F29+G29+H29+I29+J29+K29+L29+M29+N29+O29+P29+Q29+R29+AB29+AC29+AD29+AE29+AF29+AG29+AH29+AI29+AJ29+AK29+AL29+AM29+AN29+AO29+T29+U29+V29+W29+AQ29+AR29+AS29+AT29+BA29+BB29+BC29+BD29+BF29+BG29+BK29+#REF!+BM29+AV29+BN29+AW29+BO29+AY29+BQ29+CD29+CF29+CG29+Z29+AU29+AX29+BP29+BR29+BS29+BT29+BU29+BV29+CE29</f>
        <v>#REF!</v>
      </c>
      <c r="CN29" s="55"/>
      <c r="CS29" s="53">
        <v>23</v>
      </c>
      <c r="CT29" s="138" t="s">
        <v>354</v>
      </c>
      <c r="CU29" s="53" t="e">
        <f>#REF!</f>
        <v>#REF!</v>
      </c>
    </row>
    <row r="30" spans="1:99" ht="13.8" hidden="1" thickBot="1" x14ac:dyDescent="0.35">
      <c r="A30" s="53">
        <v>24</v>
      </c>
      <c r="B30" s="278"/>
      <c r="C30" s="141"/>
      <c r="D30" s="142" t="str">
        <f t="shared" si="8"/>
        <v>AP.LA CHAPELLE VENDOMOISE</v>
      </c>
      <c r="E30" s="141"/>
      <c r="F30" s="143"/>
      <c r="G30" s="143"/>
      <c r="H30" s="143"/>
      <c r="I30" s="143"/>
      <c r="J30" s="143"/>
      <c r="K30" s="144"/>
      <c r="L30" s="141"/>
      <c r="M30" s="143"/>
      <c r="N30" s="143"/>
      <c r="O30" s="143"/>
      <c r="P30" s="143"/>
      <c r="Q30" s="143"/>
      <c r="R30" s="145"/>
      <c r="S30" s="118">
        <v>0</v>
      </c>
      <c r="T30" s="141"/>
      <c r="U30" s="143"/>
      <c r="V30" s="143"/>
      <c r="W30" s="144"/>
      <c r="X30" s="118">
        <v>0</v>
      </c>
      <c r="Y30" s="118"/>
      <c r="Z30" s="146"/>
      <c r="AA30" s="118">
        <f t="shared" si="4"/>
        <v>0</v>
      </c>
      <c r="AB30" s="142"/>
      <c r="AC30" s="143"/>
      <c r="AD30" s="143"/>
      <c r="AE30" s="143"/>
      <c r="AF30" s="143"/>
      <c r="AG30" s="143"/>
      <c r="AH30" s="144"/>
      <c r="AI30" s="141"/>
      <c r="AJ30" s="143"/>
      <c r="AK30" s="143"/>
      <c r="AL30" s="143"/>
      <c r="AM30" s="143"/>
      <c r="AN30" s="143"/>
      <c r="AO30" s="145"/>
      <c r="AP30" s="118">
        <v>0</v>
      </c>
      <c r="AQ30" s="141"/>
      <c r="AR30" s="143"/>
      <c r="AS30" s="143"/>
      <c r="AT30" s="143"/>
      <c r="AU30" s="147"/>
      <c r="AV30" s="147"/>
      <c r="AW30" s="148"/>
      <c r="AX30" s="149"/>
      <c r="AY30" s="147"/>
      <c r="AZ30" s="118">
        <v>0</v>
      </c>
      <c r="BA30" s="142"/>
      <c r="BB30" s="143"/>
      <c r="BC30" s="143"/>
      <c r="BD30" s="144"/>
      <c r="BE30" s="118">
        <v>0</v>
      </c>
      <c r="BF30" s="150"/>
      <c r="BG30" s="150"/>
      <c r="BH30" s="150"/>
      <c r="BI30" s="150"/>
      <c r="BJ30" s="150"/>
      <c r="BK30" s="150"/>
      <c r="BL30" s="124">
        <f t="shared" si="5"/>
        <v>0</v>
      </c>
      <c r="BM30" s="150"/>
      <c r="BN30" s="147"/>
      <c r="BO30" s="147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47"/>
      <c r="CH30" s="150"/>
      <c r="CI30" s="150"/>
      <c r="CJ30" s="150"/>
      <c r="CK30" s="118">
        <v>0</v>
      </c>
      <c r="CL30" s="151">
        <f t="shared" si="6"/>
        <v>0</v>
      </c>
      <c r="CM30" s="152" t="e">
        <f>E30+F30+G30+H30+I30+J30+K30+L30+M30+N30+O30+P30+Q30+R30+AB30+AC30+AD30+AE30+AF30+AG30+AH30+AI30+AJ30+AK30+AL30+AM30+AN30+AO30+T30+U30+V30+W30+AQ30+AR30+AS30+AT30+BA30+BB30+BC30+BD30+BF30+BG30+BK30+#REF!+BM30+AV30+BN30+AW30+BO30+AY30+BQ30+CD30+CF30+CG30+Z30+AU30+AX30+BP30+BR30+BS30+BT30+BU30+BV30+CE30</f>
        <v>#REF!</v>
      </c>
      <c r="CS30" s="53">
        <v>24</v>
      </c>
      <c r="CT30" s="138" t="s">
        <v>355</v>
      </c>
      <c r="CU30" s="53" t="e">
        <f>#REF!</f>
        <v>#REF!</v>
      </c>
    </row>
    <row r="31" spans="1:99" ht="13.8" hidden="1" thickBot="1" x14ac:dyDescent="0.35">
      <c r="A31" s="53">
        <v>25</v>
      </c>
      <c r="B31" s="278"/>
      <c r="C31" s="141"/>
      <c r="D31" s="142" t="str">
        <f t="shared" si="8"/>
        <v>AP.LA CHAPELLE VENDOMOISE</v>
      </c>
      <c r="E31" s="141"/>
      <c r="F31" s="143"/>
      <c r="G31" s="143"/>
      <c r="H31" s="143"/>
      <c r="I31" s="143"/>
      <c r="J31" s="143"/>
      <c r="K31" s="144"/>
      <c r="L31" s="141"/>
      <c r="M31" s="143"/>
      <c r="N31" s="143"/>
      <c r="O31" s="143"/>
      <c r="P31" s="143"/>
      <c r="Q31" s="143"/>
      <c r="R31" s="145"/>
      <c r="S31" s="118">
        <v>0</v>
      </c>
      <c r="T31" s="141"/>
      <c r="U31" s="143"/>
      <c r="V31" s="143"/>
      <c r="W31" s="144"/>
      <c r="X31" s="118">
        <v>0</v>
      </c>
      <c r="Y31" s="118"/>
      <c r="Z31" s="146"/>
      <c r="AA31" s="118">
        <f t="shared" si="4"/>
        <v>0</v>
      </c>
      <c r="AB31" s="142"/>
      <c r="AC31" s="143"/>
      <c r="AD31" s="143"/>
      <c r="AE31" s="143"/>
      <c r="AF31" s="143"/>
      <c r="AG31" s="143"/>
      <c r="AH31" s="144"/>
      <c r="AI31" s="141"/>
      <c r="AJ31" s="143"/>
      <c r="AK31" s="143"/>
      <c r="AL31" s="143"/>
      <c r="AM31" s="143"/>
      <c r="AN31" s="143"/>
      <c r="AO31" s="145"/>
      <c r="AP31" s="118">
        <v>0</v>
      </c>
      <c r="AQ31" s="141"/>
      <c r="AR31" s="143"/>
      <c r="AS31" s="143"/>
      <c r="AT31" s="143"/>
      <c r="AU31" s="147"/>
      <c r="AV31" s="147"/>
      <c r="AW31" s="148"/>
      <c r="AX31" s="149"/>
      <c r="AY31" s="147"/>
      <c r="AZ31" s="118">
        <v>0</v>
      </c>
      <c r="BA31" s="142"/>
      <c r="BB31" s="143"/>
      <c r="BC31" s="143"/>
      <c r="BD31" s="144"/>
      <c r="BE31" s="118">
        <v>0</v>
      </c>
      <c r="BF31" s="150"/>
      <c r="BG31" s="150"/>
      <c r="BH31" s="150"/>
      <c r="BI31" s="150"/>
      <c r="BJ31" s="150"/>
      <c r="BK31" s="150"/>
      <c r="BL31" s="124">
        <f t="shared" si="5"/>
        <v>0</v>
      </c>
      <c r="BM31" s="150"/>
      <c r="BN31" s="147"/>
      <c r="BO31" s="147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47"/>
      <c r="CH31" s="150"/>
      <c r="CI31" s="150"/>
      <c r="CJ31" s="150"/>
      <c r="CK31" s="118">
        <v>0</v>
      </c>
      <c r="CL31" s="151">
        <f t="shared" si="6"/>
        <v>0</v>
      </c>
      <c r="CM31" s="152" t="e">
        <f>E31+F31+G31+H31+I31+J31+K31+L31+M31+N31+O31+P31+Q31+R31+AB31+AC31+AD31+AE31+AF31+AG31+AH31+AI31+AJ31+AK31+AL31+AM31+AN31+AO31+T31+U31+V31+W31+AQ31+AR31+AS31+AT31+BA31+BB31+BC31+BD31+BF31+BG31+BK31+#REF!+BM31+AV31+BN31+AW31+BO31+AY31+BQ31+CD31+CF31+CG31+Z31+AU31+AX31+BP31+BR31+BS31+BT31+BU31+BV31+CE31</f>
        <v>#REF!</v>
      </c>
      <c r="CN31" s="55"/>
      <c r="CS31" s="53">
        <v>25</v>
      </c>
      <c r="CT31" s="138">
        <v>0</v>
      </c>
      <c r="CU31" s="53">
        <f>CO362</f>
        <v>0</v>
      </c>
    </row>
    <row r="32" spans="1:99" ht="13.8" hidden="1" thickBot="1" x14ac:dyDescent="0.35">
      <c r="A32" s="53">
        <v>26</v>
      </c>
      <c r="B32" s="278"/>
      <c r="C32" s="153"/>
      <c r="D32" s="142" t="str">
        <f t="shared" si="8"/>
        <v>AP.LA CHAPELLE VENDOMOISE</v>
      </c>
      <c r="E32" s="153"/>
      <c r="F32" s="154"/>
      <c r="G32" s="154"/>
      <c r="H32" s="154"/>
      <c r="I32" s="154"/>
      <c r="J32" s="154"/>
      <c r="K32" s="155"/>
      <c r="L32" s="153"/>
      <c r="M32" s="154"/>
      <c r="N32" s="154"/>
      <c r="O32" s="154"/>
      <c r="P32" s="154"/>
      <c r="Q32" s="154"/>
      <c r="R32" s="156"/>
      <c r="S32" s="116">
        <v>0</v>
      </c>
      <c r="T32" s="153"/>
      <c r="U32" s="154"/>
      <c r="V32" s="154"/>
      <c r="W32" s="155"/>
      <c r="X32" s="116">
        <v>0</v>
      </c>
      <c r="Y32" s="116"/>
      <c r="Z32" s="157"/>
      <c r="AA32" s="118">
        <f t="shared" si="4"/>
        <v>0</v>
      </c>
      <c r="AB32" s="158"/>
      <c r="AC32" s="154"/>
      <c r="AD32" s="154"/>
      <c r="AE32" s="154"/>
      <c r="AF32" s="154"/>
      <c r="AG32" s="154"/>
      <c r="AH32" s="155"/>
      <c r="AI32" s="153"/>
      <c r="AJ32" s="154"/>
      <c r="AK32" s="154"/>
      <c r="AL32" s="154"/>
      <c r="AM32" s="154"/>
      <c r="AN32" s="154"/>
      <c r="AO32" s="156"/>
      <c r="AP32" s="116">
        <v>0</v>
      </c>
      <c r="AQ32" s="153"/>
      <c r="AR32" s="154"/>
      <c r="AS32" s="154"/>
      <c r="AT32" s="154"/>
      <c r="AU32" s="159"/>
      <c r="AV32" s="159"/>
      <c r="AW32" s="160"/>
      <c r="AX32" s="161"/>
      <c r="AY32" s="159"/>
      <c r="AZ32" s="118">
        <v>0</v>
      </c>
      <c r="BA32" s="158"/>
      <c r="BB32" s="154"/>
      <c r="BC32" s="154"/>
      <c r="BD32" s="155"/>
      <c r="BE32" s="116">
        <v>0</v>
      </c>
      <c r="BF32" s="162"/>
      <c r="BG32" s="162"/>
      <c r="BH32" s="162"/>
      <c r="BI32" s="162"/>
      <c r="BJ32" s="162"/>
      <c r="BK32" s="162"/>
      <c r="BL32" s="124">
        <f t="shared" si="5"/>
        <v>0</v>
      </c>
      <c r="BM32" s="162"/>
      <c r="BN32" s="159"/>
      <c r="BO32" s="159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59"/>
      <c r="CH32" s="162"/>
      <c r="CI32" s="162"/>
      <c r="CJ32" s="162"/>
      <c r="CK32" s="118">
        <v>0</v>
      </c>
      <c r="CL32" s="151">
        <f t="shared" si="6"/>
        <v>0</v>
      </c>
      <c r="CM32" s="152" t="e">
        <f>E32+F32+G32+H32+I32+J32+K32+L32+M32+N32+O32+P32+Q32+R32+AB32+AC32+AD32+AE32+AF32+AG32+AH32+AI32+AJ32+AK32+AL32+AM32+AN32+AO32+T32+U32+V32+W32+AQ32+AR32+AS32+AT32+BA32+BB32+BC32+BD32+BF32+BG32+BK32+#REF!+BM32+AV32+BN32+AW32+BO32+AY32+BQ32+CD32+CF32+CG32+Z32+AU32+AX32+BP32+BR32+BS32+BT32+BU32+BV32+CE32</f>
        <v>#REF!</v>
      </c>
      <c r="CN32" s="55"/>
      <c r="CS32" s="53">
        <v>26</v>
      </c>
      <c r="CT32" s="138">
        <v>0</v>
      </c>
      <c r="CU32" s="53">
        <f>CO377</f>
        <v>0</v>
      </c>
    </row>
    <row r="33" spans="1:99" ht="13.8" hidden="1" thickBot="1" x14ac:dyDescent="0.35">
      <c r="A33" s="53">
        <v>27</v>
      </c>
      <c r="B33" s="278"/>
      <c r="C33" s="141"/>
      <c r="D33" s="142" t="str">
        <f t="shared" si="8"/>
        <v>AP.LA CHAPELLE VENDOMOISE</v>
      </c>
      <c r="E33" s="141"/>
      <c r="F33" s="143"/>
      <c r="G33" s="143"/>
      <c r="H33" s="143"/>
      <c r="I33" s="143"/>
      <c r="J33" s="143"/>
      <c r="K33" s="144"/>
      <c r="L33" s="141"/>
      <c r="M33" s="143"/>
      <c r="N33" s="143"/>
      <c r="O33" s="143"/>
      <c r="P33" s="143"/>
      <c r="Q33" s="143"/>
      <c r="R33" s="145"/>
      <c r="S33" s="118">
        <v>0</v>
      </c>
      <c r="T33" s="141"/>
      <c r="U33" s="143"/>
      <c r="V33" s="143"/>
      <c r="W33" s="144"/>
      <c r="X33" s="118">
        <v>0</v>
      </c>
      <c r="Y33" s="118"/>
      <c r="Z33" s="146"/>
      <c r="AA33" s="118">
        <f t="shared" si="4"/>
        <v>0</v>
      </c>
      <c r="AB33" s="142"/>
      <c r="AC33" s="143"/>
      <c r="AD33" s="143"/>
      <c r="AE33" s="143"/>
      <c r="AF33" s="143"/>
      <c r="AG33" s="143"/>
      <c r="AH33" s="144"/>
      <c r="AI33" s="141"/>
      <c r="AJ33" s="143"/>
      <c r="AK33" s="143"/>
      <c r="AL33" s="143"/>
      <c r="AM33" s="143"/>
      <c r="AN33" s="143"/>
      <c r="AO33" s="145"/>
      <c r="AP33" s="118">
        <v>0</v>
      </c>
      <c r="AQ33" s="141"/>
      <c r="AR33" s="143"/>
      <c r="AS33" s="143"/>
      <c r="AT33" s="143"/>
      <c r="AU33" s="147"/>
      <c r="AV33" s="147"/>
      <c r="AW33" s="148"/>
      <c r="AX33" s="149"/>
      <c r="AY33" s="147"/>
      <c r="AZ33" s="118">
        <v>0</v>
      </c>
      <c r="BA33" s="142"/>
      <c r="BB33" s="143"/>
      <c r="BC33" s="143"/>
      <c r="BD33" s="144"/>
      <c r="BE33" s="118">
        <v>0</v>
      </c>
      <c r="BF33" s="150"/>
      <c r="BG33" s="150"/>
      <c r="BH33" s="150"/>
      <c r="BI33" s="150"/>
      <c r="BJ33" s="150"/>
      <c r="BK33" s="150"/>
      <c r="BL33" s="124">
        <f t="shared" si="5"/>
        <v>0</v>
      </c>
      <c r="BM33" s="150"/>
      <c r="BN33" s="147"/>
      <c r="BO33" s="147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47"/>
      <c r="CH33" s="150"/>
      <c r="CI33" s="150"/>
      <c r="CJ33" s="150"/>
      <c r="CK33" s="118">
        <v>0</v>
      </c>
      <c r="CL33" s="151">
        <f t="shared" si="6"/>
        <v>0</v>
      </c>
      <c r="CM33" s="152" t="e">
        <f>E33+F33+G33+H33+I33+J33+K33+L33+M33+N33+O33+P33+Q33+R33+AB33+AC33+AD33+AE33+AF33+AG33+AH33+AI33+AJ33+AK33+AL33+AM33+AN33+AO33+T33+U33+V33+W33+AQ33+AR33+AS33+AT33+BA33+BB33+BC33+BD33+BF33+BG33+BK33+#REF!+BM33+AV33+BN33+AW33+BO33+AY33+BQ33+CD33+CF33+CG33+Z33+AU33+AX33+BP33+BR33+BS33+BT33+BU33+BV33+CE33</f>
        <v>#REF!</v>
      </c>
      <c r="CN33" s="55"/>
      <c r="CS33" s="53">
        <v>27</v>
      </c>
      <c r="CT33" s="138">
        <v>0</v>
      </c>
      <c r="CU33" s="53">
        <f>CO392</f>
        <v>0</v>
      </c>
    </row>
    <row r="34" spans="1:99" ht="13.8" hidden="1" thickBot="1" x14ac:dyDescent="0.35">
      <c r="A34" s="53">
        <v>28</v>
      </c>
      <c r="B34" s="278"/>
      <c r="C34" s="141"/>
      <c r="D34" s="142" t="str">
        <f t="shared" si="8"/>
        <v>AP.LA CHAPELLE VENDOMOISE</v>
      </c>
      <c r="E34" s="141"/>
      <c r="F34" s="143"/>
      <c r="G34" s="143"/>
      <c r="H34" s="143"/>
      <c r="I34" s="143"/>
      <c r="J34" s="143"/>
      <c r="K34" s="144"/>
      <c r="L34" s="141"/>
      <c r="M34" s="143"/>
      <c r="N34" s="143"/>
      <c r="O34" s="143"/>
      <c r="P34" s="143"/>
      <c r="Q34" s="143"/>
      <c r="R34" s="145"/>
      <c r="S34" s="118">
        <v>0</v>
      </c>
      <c r="T34" s="141"/>
      <c r="U34" s="143"/>
      <c r="V34" s="143"/>
      <c r="W34" s="144"/>
      <c r="X34" s="118">
        <v>0</v>
      </c>
      <c r="Y34" s="118"/>
      <c r="Z34" s="146"/>
      <c r="AA34" s="118">
        <f t="shared" si="4"/>
        <v>0</v>
      </c>
      <c r="AB34" s="142"/>
      <c r="AC34" s="143"/>
      <c r="AD34" s="143"/>
      <c r="AE34" s="143"/>
      <c r="AF34" s="143"/>
      <c r="AG34" s="143"/>
      <c r="AH34" s="144"/>
      <c r="AI34" s="141"/>
      <c r="AJ34" s="143"/>
      <c r="AK34" s="143"/>
      <c r="AL34" s="143"/>
      <c r="AM34" s="143"/>
      <c r="AN34" s="143"/>
      <c r="AO34" s="145"/>
      <c r="AP34" s="118">
        <v>0</v>
      </c>
      <c r="AQ34" s="141"/>
      <c r="AR34" s="143"/>
      <c r="AS34" s="143"/>
      <c r="AT34" s="143"/>
      <c r="AU34" s="147"/>
      <c r="AV34" s="147"/>
      <c r="AW34" s="148"/>
      <c r="AX34" s="149"/>
      <c r="AY34" s="147"/>
      <c r="AZ34" s="118">
        <v>0</v>
      </c>
      <c r="BA34" s="142"/>
      <c r="BB34" s="143"/>
      <c r="BC34" s="143"/>
      <c r="BD34" s="144"/>
      <c r="BE34" s="118">
        <v>0</v>
      </c>
      <c r="BF34" s="150"/>
      <c r="BG34" s="150"/>
      <c r="BH34" s="150"/>
      <c r="BI34" s="150"/>
      <c r="BJ34" s="150"/>
      <c r="BK34" s="150"/>
      <c r="BL34" s="124">
        <f t="shared" si="5"/>
        <v>0</v>
      </c>
      <c r="BM34" s="150"/>
      <c r="BN34" s="147"/>
      <c r="BO34" s="147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47"/>
      <c r="CH34" s="150"/>
      <c r="CI34" s="150"/>
      <c r="CJ34" s="150"/>
      <c r="CK34" s="118">
        <v>0</v>
      </c>
      <c r="CL34" s="151">
        <f t="shared" si="6"/>
        <v>0</v>
      </c>
      <c r="CM34" s="152" t="e">
        <f>E34+F34+G34+H34+I34+J34+K34+L34+M34+N34+O34+P34+Q34+R34+AB34+AC34+AD34+AE34+AF34+AG34+AH34+AI34+AJ34+AK34+AL34+AM34+AN34+AO34+T34+U34+V34+W34+AQ34+AR34+AS34+AT34+BA34+BB34+BC34+BD34+BF34+BG34+BK34+#REF!+BM34+AV34+BN34+AW34+BO34+AY34+BQ34+CD34+CF34+CG34+Z34+AU34+AX34+BP34+BR34+BS34+BT34+BU34+BV34+CE34</f>
        <v>#REF!</v>
      </c>
      <c r="CS34" s="53">
        <v>28</v>
      </c>
      <c r="CT34" s="138">
        <v>0</v>
      </c>
      <c r="CU34" s="53">
        <f>CO407</f>
        <v>0</v>
      </c>
    </row>
    <row r="35" spans="1:99" ht="13.8" hidden="1" thickBot="1" x14ac:dyDescent="0.35">
      <c r="A35" s="53">
        <v>29</v>
      </c>
      <c r="B35" s="278"/>
      <c r="C35" s="141"/>
      <c r="D35" s="142" t="str">
        <f t="shared" si="8"/>
        <v>AP.LA CHAPELLE VENDOMOISE</v>
      </c>
      <c r="E35" s="141"/>
      <c r="F35" s="143"/>
      <c r="G35" s="143"/>
      <c r="H35" s="143"/>
      <c r="I35" s="143"/>
      <c r="J35" s="143"/>
      <c r="K35" s="144"/>
      <c r="L35" s="141"/>
      <c r="M35" s="143"/>
      <c r="N35" s="143"/>
      <c r="O35" s="143"/>
      <c r="P35" s="143"/>
      <c r="Q35" s="143"/>
      <c r="R35" s="145"/>
      <c r="S35" s="118">
        <v>0</v>
      </c>
      <c r="T35" s="141"/>
      <c r="U35" s="143"/>
      <c r="V35" s="143"/>
      <c r="W35" s="144"/>
      <c r="X35" s="118">
        <v>0</v>
      </c>
      <c r="Y35" s="118"/>
      <c r="Z35" s="146"/>
      <c r="AA35" s="118">
        <f t="shared" si="4"/>
        <v>0</v>
      </c>
      <c r="AB35" s="142"/>
      <c r="AC35" s="143"/>
      <c r="AD35" s="143"/>
      <c r="AE35" s="143"/>
      <c r="AF35" s="143"/>
      <c r="AG35" s="143"/>
      <c r="AH35" s="144"/>
      <c r="AI35" s="141"/>
      <c r="AJ35" s="143"/>
      <c r="AK35" s="143"/>
      <c r="AL35" s="143"/>
      <c r="AM35" s="143"/>
      <c r="AN35" s="143"/>
      <c r="AO35" s="145"/>
      <c r="AP35" s="118">
        <v>0</v>
      </c>
      <c r="AQ35" s="141"/>
      <c r="AR35" s="143"/>
      <c r="AS35" s="143"/>
      <c r="AT35" s="143"/>
      <c r="AU35" s="147"/>
      <c r="AV35" s="147"/>
      <c r="AW35" s="148"/>
      <c r="AX35" s="149"/>
      <c r="AY35" s="147"/>
      <c r="AZ35" s="118">
        <v>0</v>
      </c>
      <c r="BA35" s="142"/>
      <c r="BB35" s="143"/>
      <c r="BC35" s="143"/>
      <c r="BD35" s="144"/>
      <c r="BE35" s="118">
        <v>0</v>
      </c>
      <c r="BF35" s="150"/>
      <c r="BG35" s="150"/>
      <c r="BH35" s="150"/>
      <c r="BI35" s="150"/>
      <c r="BJ35" s="150"/>
      <c r="BK35" s="150"/>
      <c r="BL35" s="124">
        <f t="shared" si="5"/>
        <v>0</v>
      </c>
      <c r="BM35" s="150"/>
      <c r="BN35" s="147"/>
      <c r="BO35" s="147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47"/>
      <c r="CH35" s="150"/>
      <c r="CI35" s="150"/>
      <c r="CJ35" s="150"/>
      <c r="CK35" s="118">
        <v>0</v>
      </c>
      <c r="CL35" s="151">
        <f t="shared" si="6"/>
        <v>0</v>
      </c>
      <c r="CM35" s="152" t="e">
        <f>E35+F35+G35+H35+I35+J35+K35+L35+M35+N35+O35+P35+Q35+R35+AB35+AC35+AD35+AE35+AF35+AG35+AH35+AI35+AJ35+AK35+AL35+AM35+AN35+AO35+T35+U35+V35+W35+AQ35+AR35+AS35+AT35+BA35+BB35+BC35+BD35+BF35+BG35+BK35+#REF!+BM35+AV35+BN35+AW35+BO35+AY35+BQ35+CD35+CF35+CG35+Z35+AU35+AX35+BP35+BR35+BS35+BT35+BU35+BV35+CE35</f>
        <v>#REF!</v>
      </c>
      <c r="CS35" s="53">
        <v>29</v>
      </c>
      <c r="CT35" s="138">
        <v>0</v>
      </c>
      <c r="CU35" s="53">
        <f>CO422</f>
        <v>0</v>
      </c>
    </row>
    <row r="36" spans="1:99" ht="13.8" hidden="1" thickBot="1" x14ac:dyDescent="0.35">
      <c r="A36" s="53">
        <v>30</v>
      </c>
      <c r="B36" s="328"/>
      <c r="C36" s="141"/>
      <c r="D36" s="142" t="str">
        <f t="shared" si="8"/>
        <v>AP.LA CHAPELLE VENDOMOISE</v>
      </c>
      <c r="E36" s="141"/>
      <c r="F36" s="143"/>
      <c r="G36" s="143"/>
      <c r="H36" s="143"/>
      <c r="I36" s="143"/>
      <c r="J36" s="143"/>
      <c r="K36" s="144"/>
      <c r="L36" s="141"/>
      <c r="M36" s="143"/>
      <c r="N36" s="143"/>
      <c r="O36" s="143"/>
      <c r="P36" s="143"/>
      <c r="Q36" s="143"/>
      <c r="R36" s="145"/>
      <c r="S36" s="118">
        <v>0</v>
      </c>
      <c r="T36" s="141"/>
      <c r="U36" s="143"/>
      <c r="V36" s="143"/>
      <c r="W36" s="144"/>
      <c r="X36" s="118">
        <v>0</v>
      </c>
      <c r="Y36" s="118"/>
      <c r="Z36" s="146"/>
      <c r="AA36" s="118">
        <f t="shared" si="4"/>
        <v>0</v>
      </c>
      <c r="AB36" s="142"/>
      <c r="AC36" s="143"/>
      <c r="AD36" s="143"/>
      <c r="AE36" s="143"/>
      <c r="AF36" s="143"/>
      <c r="AG36" s="143"/>
      <c r="AH36" s="144"/>
      <c r="AI36" s="141"/>
      <c r="AJ36" s="143"/>
      <c r="AK36" s="143"/>
      <c r="AL36" s="143"/>
      <c r="AM36" s="143"/>
      <c r="AN36" s="143"/>
      <c r="AO36" s="145"/>
      <c r="AP36" s="118">
        <v>0</v>
      </c>
      <c r="AQ36" s="141"/>
      <c r="AR36" s="143"/>
      <c r="AS36" s="143"/>
      <c r="AT36" s="143"/>
      <c r="AU36" s="147"/>
      <c r="AV36" s="147"/>
      <c r="AW36" s="148"/>
      <c r="AX36" s="149"/>
      <c r="AY36" s="147"/>
      <c r="AZ36" s="118">
        <v>0</v>
      </c>
      <c r="BA36" s="142"/>
      <c r="BB36" s="143"/>
      <c r="BC36" s="143"/>
      <c r="BD36" s="144"/>
      <c r="BE36" s="118">
        <v>0</v>
      </c>
      <c r="BF36" s="150"/>
      <c r="BG36" s="150"/>
      <c r="BH36" s="150"/>
      <c r="BI36" s="150"/>
      <c r="BJ36" s="150"/>
      <c r="BK36" s="150"/>
      <c r="BL36" s="124">
        <f t="shared" si="5"/>
        <v>0</v>
      </c>
      <c r="BM36" s="150"/>
      <c r="BN36" s="147"/>
      <c r="BO36" s="147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47"/>
      <c r="CH36" s="150"/>
      <c r="CI36" s="150"/>
      <c r="CJ36" s="150"/>
      <c r="CK36" s="118">
        <v>0</v>
      </c>
      <c r="CL36" s="151">
        <f t="shared" si="6"/>
        <v>0</v>
      </c>
      <c r="CM36" s="152" t="e">
        <f>E36+F36+G36+H36+I36+J36+K36+L36+M36+N36+O36+P36+Q36+R36+AB36+AC36+AD36+AE36+AF36+AG36+AH36+AI36+AJ36+AK36+AL36+AM36+AN36+AO36+T36+U36+V36+W36+AQ36+AR36+AS36+AT36+BA36+BB36+BC36+BD36+BF36+BG36+BK36+#REF!+BM36+AV36+BN36+AW36+BO36+AY36+BQ36+CD36+CF36+CG36+Z36+AU36+AX36+BP36+BR36+BS36+BT36+BU36+BV36+CE36</f>
        <v>#REF!</v>
      </c>
      <c r="CS36" s="53">
        <v>30</v>
      </c>
      <c r="CT36" s="163">
        <v>0</v>
      </c>
      <c r="CU36" s="53">
        <f>CO437</f>
        <v>0</v>
      </c>
    </row>
    <row r="37" spans="1:99" ht="14.4" thickTop="1" thickBot="1" x14ac:dyDescent="0.35">
      <c r="A37" s="53">
        <v>31</v>
      </c>
      <c r="B37" s="338" t="s">
        <v>189</v>
      </c>
      <c r="C37" s="128" t="s">
        <v>190</v>
      </c>
      <c r="D37" s="132" t="str">
        <f>$B$37</f>
        <v>AS.CHAILLES TT.</v>
      </c>
      <c r="E37" s="128"/>
      <c r="F37" s="129"/>
      <c r="G37" s="129"/>
      <c r="H37" s="129"/>
      <c r="I37" s="129"/>
      <c r="J37" s="129"/>
      <c r="K37" s="130"/>
      <c r="L37" s="128"/>
      <c r="M37" s="129"/>
      <c r="N37" s="129"/>
      <c r="O37" s="129"/>
      <c r="P37" s="129"/>
      <c r="Q37" s="129"/>
      <c r="R37" s="112"/>
      <c r="S37" s="118">
        <v>0</v>
      </c>
      <c r="T37" s="128"/>
      <c r="U37" s="129"/>
      <c r="V37" s="129"/>
      <c r="W37" s="130"/>
      <c r="X37" s="118">
        <v>0</v>
      </c>
      <c r="Y37" s="182"/>
      <c r="Z37" s="131"/>
      <c r="AA37" s="118">
        <f t="shared" si="4"/>
        <v>0</v>
      </c>
      <c r="AB37" s="132"/>
      <c r="AC37" s="129">
        <v>2</v>
      </c>
      <c r="AD37" s="129"/>
      <c r="AE37" s="129">
        <v>2</v>
      </c>
      <c r="AF37" s="129"/>
      <c r="AG37" s="129">
        <v>2</v>
      </c>
      <c r="AH37" s="130"/>
      <c r="AI37" s="128">
        <v>2</v>
      </c>
      <c r="AJ37" s="129">
        <v>2</v>
      </c>
      <c r="AK37" s="129"/>
      <c r="AL37" s="129">
        <v>2</v>
      </c>
      <c r="AM37" s="129"/>
      <c r="AN37" s="129"/>
      <c r="AO37" s="112"/>
      <c r="AP37" s="116">
        <f>(SUM(AB37:AO37))*barêmes!$H$12</f>
        <v>180</v>
      </c>
      <c r="AQ37" s="128"/>
      <c r="AR37" s="129"/>
      <c r="AS37" s="129"/>
      <c r="AT37" s="129"/>
      <c r="AU37" s="133"/>
      <c r="AV37" s="133"/>
      <c r="AW37" s="134"/>
      <c r="AX37" s="135"/>
      <c r="AY37" s="133"/>
      <c r="AZ37" s="118">
        <v>0</v>
      </c>
      <c r="BA37" s="132"/>
      <c r="BB37" s="129"/>
      <c r="BC37" s="129"/>
      <c r="BD37" s="130"/>
      <c r="BE37" s="118">
        <v>0</v>
      </c>
      <c r="BF37" s="136"/>
      <c r="BG37" s="136"/>
      <c r="BH37" s="136"/>
      <c r="BI37" s="136"/>
      <c r="BJ37" s="136"/>
      <c r="BK37" s="136"/>
      <c r="BL37" s="124">
        <f t="shared" si="5"/>
        <v>0</v>
      </c>
      <c r="BM37" s="136"/>
      <c r="BN37" s="133"/>
      <c r="BO37" s="133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3"/>
      <c r="CH37" s="136"/>
      <c r="CI37" s="136"/>
      <c r="CJ37" s="136"/>
      <c r="CK37" s="98">
        <f>SUM(BM37:CB37)*barêmes!$H$16</f>
        <v>0</v>
      </c>
      <c r="CL37" s="106">
        <f t="shared" si="6"/>
        <v>180</v>
      </c>
      <c r="CM37" s="107" t="e">
        <f>E37+F37+G37+H37+I37+J37+K37+L37+M37+N37+O37+P37+Q37+R37+AB37+AC37+AD37+AE37+AF37+AG37+AH37+AI37+AJ37+AK37+AL37+AM37+AN37+AO37+T37+U37+V37+W37+AQ37+AR37+AS37+AT37+BA37+BB37+BC37+BD37+BF37+BG37+BK37+#REF!+BM37+AV37+BN37+AW37+BO37+AY37+BQ37+CD37+CF37+CG37+Z37+AU37+AX37+BP37+BR37+BS37+BT37+BU37+BV37+CE37</f>
        <v>#REF!</v>
      </c>
      <c r="CN37" s="108" t="e">
        <f>SUM(CM37:CM51)</f>
        <v>#REF!</v>
      </c>
      <c r="CO37" s="109">
        <f>SUM(CL37:CL51)</f>
        <v>180</v>
      </c>
    </row>
    <row r="38" spans="1:99" ht="13.8" hidden="1" thickBot="1" x14ac:dyDescent="0.35">
      <c r="A38" s="53">
        <v>32</v>
      </c>
      <c r="B38" s="336"/>
      <c r="C38" s="128"/>
      <c r="D38" s="132" t="str">
        <f t="shared" ref="D38:D51" si="9">$B$37</f>
        <v>AS.CHAILLES TT.</v>
      </c>
      <c r="E38" s="128"/>
      <c r="F38" s="129"/>
      <c r="G38" s="129"/>
      <c r="H38" s="129"/>
      <c r="I38" s="129"/>
      <c r="J38" s="129"/>
      <c r="K38" s="130"/>
      <c r="L38" s="128"/>
      <c r="M38" s="129"/>
      <c r="N38" s="129"/>
      <c r="O38" s="129"/>
      <c r="P38" s="129"/>
      <c r="Q38" s="129"/>
      <c r="R38" s="112"/>
      <c r="S38" s="118">
        <v>0</v>
      </c>
      <c r="T38" s="128"/>
      <c r="U38" s="129"/>
      <c r="V38" s="129"/>
      <c r="W38" s="130"/>
      <c r="X38" s="118">
        <v>0</v>
      </c>
      <c r="Y38" s="118"/>
      <c r="Z38" s="131"/>
      <c r="AA38" s="118">
        <f t="shared" si="4"/>
        <v>0</v>
      </c>
      <c r="AB38" s="132"/>
      <c r="AC38" s="129"/>
      <c r="AD38" s="129"/>
      <c r="AE38" s="129"/>
      <c r="AF38" s="129"/>
      <c r="AG38" s="129"/>
      <c r="AH38" s="130"/>
      <c r="AI38" s="128"/>
      <c r="AJ38" s="129"/>
      <c r="AK38" s="129"/>
      <c r="AL38" s="129"/>
      <c r="AM38" s="129"/>
      <c r="AN38" s="129"/>
      <c r="AO38" s="112"/>
      <c r="AP38" s="118">
        <v>0</v>
      </c>
      <c r="AQ38" s="128"/>
      <c r="AR38" s="129"/>
      <c r="AS38" s="129"/>
      <c r="AT38" s="129"/>
      <c r="AU38" s="133"/>
      <c r="AV38" s="133"/>
      <c r="AW38" s="134"/>
      <c r="AX38" s="135"/>
      <c r="AY38" s="133"/>
      <c r="AZ38" s="118">
        <v>0</v>
      </c>
      <c r="BA38" s="132"/>
      <c r="BB38" s="129"/>
      <c r="BC38" s="129"/>
      <c r="BD38" s="130"/>
      <c r="BE38" s="118">
        <v>0</v>
      </c>
      <c r="BF38" s="136"/>
      <c r="BG38" s="136"/>
      <c r="BH38" s="136"/>
      <c r="BI38" s="136"/>
      <c r="BJ38" s="136"/>
      <c r="BK38" s="136"/>
      <c r="BL38" s="124">
        <f t="shared" si="5"/>
        <v>0</v>
      </c>
      <c r="BM38" s="136"/>
      <c r="BN38" s="133"/>
      <c r="BO38" s="133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3"/>
      <c r="CH38" s="136"/>
      <c r="CI38" s="136"/>
      <c r="CJ38" s="136"/>
      <c r="CK38" s="118">
        <v>0</v>
      </c>
      <c r="CL38" s="106">
        <f t="shared" si="6"/>
        <v>0</v>
      </c>
      <c r="CM38" s="125" t="e">
        <f>E38+F38+G38+H38+I38+J38+K38+L38+M38+N38+O38+P38+Q38+R38+AB38+AC38+AD38+AE38+AF38+AG38+AH38+AI38+AJ38+AK38+AL38+AM38+AN38+AO38+T38+U38+V38+W38+AQ38+AR38+AS38+AT38+BA38+BB38+BC38+BD38+BF38+BG38+BK38+#REF!+BM38+AV38+BN38+AW38+BO38+AY38+BQ38+CD38+CF38+CG38+Z38+AU38+AX38+BP38+BR38+BS38+BT38+BU38+BV38+CE38</f>
        <v>#REF!</v>
      </c>
      <c r="CN38" s="126"/>
    </row>
    <row r="39" spans="1:99" ht="13.8" hidden="1" thickBot="1" x14ac:dyDescent="0.35">
      <c r="A39" s="53">
        <v>33</v>
      </c>
      <c r="B39" s="336"/>
      <c r="C39" s="111"/>
      <c r="D39" s="132" t="str">
        <f t="shared" si="9"/>
        <v>AS.CHAILLES TT.</v>
      </c>
      <c r="E39" s="111"/>
      <c r="F39" s="113"/>
      <c r="G39" s="113"/>
      <c r="H39" s="113"/>
      <c r="I39" s="113"/>
      <c r="J39" s="113"/>
      <c r="K39" s="114"/>
      <c r="L39" s="111"/>
      <c r="M39" s="113"/>
      <c r="N39" s="113"/>
      <c r="O39" s="113"/>
      <c r="P39" s="113"/>
      <c r="Q39" s="113"/>
      <c r="R39" s="115"/>
      <c r="S39" s="116">
        <v>0</v>
      </c>
      <c r="T39" s="111"/>
      <c r="U39" s="113"/>
      <c r="V39" s="113"/>
      <c r="W39" s="114"/>
      <c r="X39" s="116">
        <v>0</v>
      </c>
      <c r="Y39" s="116"/>
      <c r="Z39" s="117"/>
      <c r="AA39" s="118">
        <f t="shared" si="4"/>
        <v>0</v>
      </c>
      <c r="AB39" s="119"/>
      <c r="AC39" s="113"/>
      <c r="AD39" s="113"/>
      <c r="AE39" s="113"/>
      <c r="AF39" s="113"/>
      <c r="AG39" s="113"/>
      <c r="AH39" s="114"/>
      <c r="AI39" s="111"/>
      <c r="AJ39" s="113"/>
      <c r="AK39" s="113"/>
      <c r="AL39" s="113"/>
      <c r="AM39" s="113"/>
      <c r="AN39" s="113"/>
      <c r="AO39" s="115"/>
      <c r="AP39" s="116">
        <v>0</v>
      </c>
      <c r="AQ39" s="111"/>
      <c r="AR39" s="113"/>
      <c r="AS39" s="113"/>
      <c r="AT39" s="113"/>
      <c r="AU39" s="120"/>
      <c r="AV39" s="120"/>
      <c r="AW39" s="121"/>
      <c r="AX39" s="122"/>
      <c r="AY39" s="120"/>
      <c r="AZ39" s="118">
        <v>0</v>
      </c>
      <c r="BA39" s="119"/>
      <c r="BB39" s="113"/>
      <c r="BC39" s="113"/>
      <c r="BD39" s="114"/>
      <c r="BE39" s="116">
        <v>0</v>
      </c>
      <c r="BF39" s="123"/>
      <c r="BG39" s="123"/>
      <c r="BH39" s="123"/>
      <c r="BI39" s="123"/>
      <c r="BJ39" s="123"/>
      <c r="BK39" s="123"/>
      <c r="BL39" s="124">
        <f t="shared" ref="BL39:BL70" si="10">SUM(BF39:BK39)*15</f>
        <v>0</v>
      </c>
      <c r="BM39" s="123"/>
      <c r="BN39" s="120"/>
      <c r="BO39" s="120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0"/>
      <c r="CH39" s="123"/>
      <c r="CI39" s="123"/>
      <c r="CJ39" s="123"/>
      <c r="CK39" s="118">
        <v>0</v>
      </c>
      <c r="CL39" s="106">
        <f t="shared" si="6"/>
        <v>0</v>
      </c>
      <c r="CM39" s="125" t="e">
        <f>E39+F39+G39+H39+I39+J39+K39+L39+M39+N39+O39+P39+Q39+R39+AB39+AC39+AD39+AE39+AF39+AG39+AH39+AI39+AJ39+AK39+AL39+AM39+AN39+AO39+T39+U39+V39+W39+AQ39+AR39+AS39+AT39+BA39+BB39+BC39+BD39+BF39+BG39+BK39+#REF!+BM39+AV39+BN39+AW39+BO39+AY39+BQ39+CD39+CF39+CG39+Z39+AU39+AX39+BP39+BR39+BS39+BT39+BU39+BV39+CE39</f>
        <v>#REF!</v>
      </c>
      <c r="CN39" s="126"/>
    </row>
    <row r="40" spans="1:99" ht="13.8" hidden="1" thickBot="1" x14ac:dyDescent="0.35">
      <c r="A40" s="53">
        <v>34</v>
      </c>
      <c r="B40" s="336"/>
      <c r="C40" s="128"/>
      <c r="D40" s="132" t="str">
        <f t="shared" si="9"/>
        <v>AS.CHAILLES TT.</v>
      </c>
      <c r="E40" s="128"/>
      <c r="F40" s="129"/>
      <c r="G40" s="129"/>
      <c r="H40" s="129"/>
      <c r="I40" s="129"/>
      <c r="J40" s="129"/>
      <c r="K40" s="130"/>
      <c r="L40" s="128"/>
      <c r="M40" s="129"/>
      <c r="N40" s="129"/>
      <c r="O40" s="129"/>
      <c r="P40" s="129"/>
      <c r="Q40" s="129"/>
      <c r="R40" s="112"/>
      <c r="S40" s="118">
        <v>0</v>
      </c>
      <c r="T40" s="128"/>
      <c r="U40" s="129"/>
      <c r="V40" s="129"/>
      <c r="W40" s="130"/>
      <c r="X40" s="118">
        <v>0</v>
      </c>
      <c r="Y40" s="118"/>
      <c r="Z40" s="131"/>
      <c r="AA40" s="118">
        <f t="shared" si="4"/>
        <v>0</v>
      </c>
      <c r="AB40" s="132"/>
      <c r="AC40" s="129"/>
      <c r="AD40" s="129"/>
      <c r="AE40" s="129"/>
      <c r="AF40" s="129"/>
      <c r="AG40" s="129"/>
      <c r="AH40" s="130"/>
      <c r="AI40" s="128"/>
      <c r="AJ40" s="129"/>
      <c r="AK40" s="129"/>
      <c r="AL40" s="129"/>
      <c r="AM40" s="129"/>
      <c r="AN40" s="129"/>
      <c r="AO40" s="112"/>
      <c r="AP40" s="118">
        <v>0</v>
      </c>
      <c r="AQ40" s="128"/>
      <c r="AR40" s="129"/>
      <c r="AS40" s="129"/>
      <c r="AT40" s="129"/>
      <c r="AU40" s="133"/>
      <c r="AV40" s="133"/>
      <c r="AW40" s="134"/>
      <c r="AX40" s="135"/>
      <c r="AY40" s="133"/>
      <c r="AZ40" s="118">
        <v>0</v>
      </c>
      <c r="BA40" s="132"/>
      <c r="BB40" s="129"/>
      <c r="BC40" s="129"/>
      <c r="BD40" s="130"/>
      <c r="BE40" s="118">
        <v>0</v>
      </c>
      <c r="BF40" s="136"/>
      <c r="BG40" s="136"/>
      <c r="BH40" s="136"/>
      <c r="BI40" s="136"/>
      <c r="BJ40" s="136"/>
      <c r="BK40" s="136"/>
      <c r="BL40" s="124">
        <f t="shared" si="10"/>
        <v>0</v>
      </c>
      <c r="BM40" s="136"/>
      <c r="BN40" s="133"/>
      <c r="BO40" s="133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3"/>
      <c r="CH40" s="136"/>
      <c r="CI40" s="136"/>
      <c r="CJ40" s="136"/>
      <c r="CK40" s="118">
        <v>0</v>
      </c>
      <c r="CL40" s="106">
        <f t="shared" si="6"/>
        <v>0</v>
      </c>
      <c r="CM40" s="125" t="e">
        <f>E40+F40+G40+H40+I40+J40+K40+L40+M40+N40+O40+P40+Q40+R40+AB40+AC40+AD40+AE40+AF40+AG40+AH40+AI40+AJ40+AK40+AL40+AM40+AN40+AO40+T40+U40+V40+W40+AQ40+AR40+AS40+AT40+BA40+BB40+BC40+BD40+BF40+BG40+BK40+#REF!+BM40+AV40+BN40+AW40+BO40+AY40+BQ40+CD40+CF40+CG40+Z40+AU40+AX40+BP40+BR40+BS40+BT40+BU40+BV40+CE40</f>
        <v>#REF!</v>
      </c>
      <c r="CN40" s="137"/>
    </row>
    <row r="41" spans="1:99" ht="13.8" hidden="1" thickBot="1" x14ac:dyDescent="0.35">
      <c r="A41" s="53">
        <v>35</v>
      </c>
      <c r="B41" s="336"/>
      <c r="C41" s="128"/>
      <c r="D41" s="132" t="str">
        <f t="shared" si="9"/>
        <v>AS.CHAILLES TT.</v>
      </c>
      <c r="E41" s="128"/>
      <c r="F41" s="129"/>
      <c r="G41" s="129"/>
      <c r="H41" s="129"/>
      <c r="I41" s="129"/>
      <c r="J41" s="129"/>
      <c r="K41" s="130"/>
      <c r="L41" s="128"/>
      <c r="M41" s="129"/>
      <c r="N41" s="129"/>
      <c r="O41" s="129"/>
      <c r="P41" s="129"/>
      <c r="Q41" s="129"/>
      <c r="R41" s="112"/>
      <c r="S41" s="118">
        <v>0</v>
      </c>
      <c r="T41" s="128"/>
      <c r="U41" s="129"/>
      <c r="V41" s="129"/>
      <c r="W41" s="130"/>
      <c r="X41" s="118">
        <v>0</v>
      </c>
      <c r="Y41" s="118"/>
      <c r="Z41" s="131"/>
      <c r="AA41" s="118">
        <f t="shared" si="4"/>
        <v>0</v>
      </c>
      <c r="AB41" s="132"/>
      <c r="AC41" s="129"/>
      <c r="AD41" s="129"/>
      <c r="AE41" s="129"/>
      <c r="AF41" s="129"/>
      <c r="AG41" s="129"/>
      <c r="AH41" s="130"/>
      <c r="AI41" s="128"/>
      <c r="AJ41" s="129"/>
      <c r="AK41" s="129"/>
      <c r="AL41" s="129"/>
      <c r="AM41" s="129"/>
      <c r="AN41" s="129"/>
      <c r="AO41" s="112"/>
      <c r="AP41" s="118">
        <v>0</v>
      </c>
      <c r="AQ41" s="128"/>
      <c r="AR41" s="129"/>
      <c r="AS41" s="129"/>
      <c r="AT41" s="129"/>
      <c r="AU41" s="133"/>
      <c r="AV41" s="133"/>
      <c r="AW41" s="134"/>
      <c r="AX41" s="135"/>
      <c r="AY41" s="133"/>
      <c r="AZ41" s="118">
        <v>0</v>
      </c>
      <c r="BA41" s="132"/>
      <c r="BB41" s="129"/>
      <c r="BC41" s="129"/>
      <c r="BD41" s="130"/>
      <c r="BE41" s="118">
        <v>0</v>
      </c>
      <c r="BF41" s="136"/>
      <c r="BG41" s="136"/>
      <c r="BH41" s="136"/>
      <c r="BI41" s="136"/>
      <c r="BJ41" s="136"/>
      <c r="BK41" s="136"/>
      <c r="BL41" s="124">
        <f t="shared" si="10"/>
        <v>0</v>
      </c>
      <c r="BM41" s="136"/>
      <c r="BN41" s="133"/>
      <c r="BO41" s="133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3"/>
      <c r="CH41" s="136"/>
      <c r="CI41" s="136"/>
      <c r="CJ41" s="136"/>
      <c r="CK41" s="118">
        <v>0</v>
      </c>
      <c r="CL41" s="106">
        <f t="shared" si="6"/>
        <v>0</v>
      </c>
      <c r="CM41" s="125" t="e">
        <f>E41+F41+G41+H41+I41+J41+K41+L41+M41+N41+O41+P41+Q41+R41+AB41+AC41+AD41+AE41+AF41+AG41+AH41+AI41+AJ41+AK41+AL41+AM41+AN41+AO41+T41+U41+V41+W41+AQ41+AR41+AS41+AT41+BA41+BB41+BC41+BD41+BF41+BG41+BK41+#REF!+BM41+AV41+BN41+AW41+BO41+AY41+BQ41+CD41+CF41+CG41+Z41+AU41+AX41+BP41+BR41+BS41+BT41+BU41+BV41+CE41</f>
        <v>#REF!</v>
      </c>
      <c r="CN41" s="137"/>
    </row>
    <row r="42" spans="1:99" ht="13.8" hidden="1" thickBot="1" x14ac:dyDescent="0.35">
      <c r="A42" s="53">
        <v>36</v>
      </c>
      <c r="B42" s="336"/>
      <c r="C42" s="128"/>
      <c r="D42" s="132" t="str">
        <f t="shared" si="9"/>
        <v>AS.CHAILLES TT.</v>
      </c>
      <c r="E42" s="128"/>
      <c r="F42" s="129"/>
      <c r="G42" s="129"/>
      <c r="H42" s="129"/>
      <c r="I42" s="129"/>
      <c r="J42" s="129"/>
      <c r="K42" s="130"/>
      <c r="L42" s="128"/>
      <c r="M42" s="129"/>
      <c r="N42" s="129"/>
      <c r="O42" s="129"/>
      <c r="P42" s="129"/>
      <c r="Q42" s="129"/>
      <c r="R42" s="112"/>
      <c r="S42" s="118">
        <v>0</v>
      </c>
      <c r="T42" s="128"/>
      <c r="U42" s="129"/>
      <c r="V42" s="129"/>
      <c r="W42" s="130"/>
      <c r="X42" s="118">
        <v>0</v>
      </c>
      <c r="Y42" s="118"/>
      <c r="Z42" s="131"/>
      <c r="AA42" s="118">
        <f t="shared" si="4"/>
        <v>0</v>
      </c>
      <c r="AB42" s="132"/>
      <c r="AC42" s="129"/>
      <c r="AD42" s="129"/>
      <c r="AE42" s="129"/>
      <c r="AF42" s="129"/>
      <c r="AG42" s="129"/>
      <c r="AH42" s="130"/>
      <c r="AI42" s="128"/>
      <c r="AJ42" s="129"/>
      <c r="AK42" s="129"/>
      <c r="AL42" s="129"/>
      <c r="AM42" s="129"/>
      <c r="AN42" s="129"/>
      <c r="AO42" s="112"/>
      <c r="AP42" s="118">
        <v>0</v>
      </c>
      <c r="AQ42" s="128"/>
      <c r="AR42" s="129"/>
      <c r="AS42" s="129"/>
      <c r="AT42" s="129"/>
      <c r="AU42" s="133"/>
      <c r="AV42" s="133"/>
      <c r="AW42" s="134"/>
      <c r="AX42" s="135"/>
      <c r="AY42" s="133"/>
      <c r="AZ42" s="118">
        <v>0</v>
      </c>
      <c r="BA42" s="132"/>
      <c r="BB42" s="129"/>
      <c r="BC42" s="129"/>
      <c r="BD42" s="130"/>
      <c r="BE42" s="118">
        <v>0</v>
      </c>
      <c r="BF42" s="136"/>
      <c r="BG42" s="136"/>
      <c r="BH42" s="136"/>
      <c r="BI42" s="136"/>
      <c r="BJ42" s="136"/>
      <c r="BK42" s="136"/>
      <c r="BL42" s="124">
        <f t="shared" si="10"/>
        <v>0</v>
      </c>
      <c r="BM42" s="136"/>
      <c r="BN42" s="133"/>
      <c r="BO42" s="133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3"/>
      <c r="CH42" s="136"/>
      <c r="CI42" s="136"/>
      <c r="CJ42" s="136"/>
      <c r="CK42" s="118">
        <v>0</v>
      </c>
      <c r="CL42" s="106">
        <f t="shared" si="6"/>
        <v>0</v>
      </c>
      <c r="CM42" s="125" t="e">
        <f>E42+F42+G42+H42+I42+J42+K42+L42+M42+N42+O42+P42+Q42+R42+AB42+AC42+AD42+AE42+AF42+AG42+AH42+AI42+AJ42+AK42+AL42+AM42+AN42+AO42+T42+U42+V42+W42+AQ42+AR42+AS42+AT42+BA42+BB42+BC42+BD42+BF42+BG42+BK42+#REF!+BM42+AV42+BN42+AW42+BO42+AY42+BQ42+CD42+CF42+CG42+Z42+AU42+AX42+BP42+BR42+BS42+BT42+BU42+BV42+CE42</f>
        <v>#REF!</v>
      </c>
      <c r="CN42" s="137"/>
    </row>
    <row r="43" spans="1:99" ht="13.8" hidden="1" thickBot="1" x14ac:dyDescent="0.35">
      <c r="A43" s="53">
        <v>37</v>
      </c>
      <c r="B43" s="336"/>
      <c r="C43" s="128"/>
      <c r="D43" s="132" t="str">
        <f t="shared" si="9"/>
        <v>AS.CHAILLES TT.</v>
      </c>
      <c r="E43" s="128"/>
      <c r="F43" s="129"/>
      <c r="G43" s="129"/>
      <c r="H43" s="129"/>
      <c r="I43" s="129"/>
      <c r="J43" s="129"/>
      <c r="K43" s="130"/>
      <c r="L43" s="128"/>
      <c r="M43" s="129"/>
      <c r="N43" s="129"/>
      <c r="O43" s="129"/>
      <c r="P43" s="129"/>
      <c r="Q43" s="129"/>
      <c r="R43" s="112"/>
      <c r="S43" s="118">
        <v>0</v>
      </c>
      <c r="T43" s="128"/>
      <c r="U43" s="129"/>
      <c r="V43" s="129"/>
      <c r="W43" s="130"/>
      <c r="X43" s="118">
        <v>0</v>
      </c>
      <c r="Y43" s="118"/>
      <c r="Z43" s="131"/>
      <c r="AA43" s="118">
        <f t="shared" si="4"/>
        <v>0</v>
      </c>
      <c r="AB43" s="132"/>
      <c r="AC43" s="129"/>
      <c r="AD43" s="129"/>
      <c r="AE43" s="129"/>
      <c r="AF43" s="129"/>
      <c r="AG43" s="129"/>
      <c r="AH43" s="130"/>
      <c r="AI43" s="128"/>
      <c r="AJ43" s="129"/>
      <c r="AK43" s="129"/>
      <c r="AL43" s="129"/>
      <c r="AM43" s="129"/>
      <c r="AN43" s="129"/>
      <c r="AO43" s="112"/>
      <c r="AP43" s="118">
        <v>0</v>
      </c>
      <c r="AQ43" s="128"/>
      <c r="AR43" s="129"/>
      <c r="AS43" s="129"/>
      <c r="AT43" s="129"/>
      <c r="AU43" s="133"/>
      <c r="AV43" s="133"/>
      <c r="AW43" s="134"/>
      <c r="AX43" s="135"/>
      <c r="AY43" s="133"/>
      <c r="AZ43" s="118">
        <v>0</v>
      </c>
      <c r="BA43" s="132"/>
      <c r="BB43" s="129"/>
      <c r="BC43" s="129"/>
      <c r="BD43" s="130"/>
      <c r="BE43" s="118">
        <v>0</v>
      </c>
      <c r="BF43" s="136"/>
      <c r="BG43" s="136"/>
      <c r="BH43" s="136"/>
      <c r="BI43" s="136"/>
      <c r="BJ43" s="136"/>
      <c r="BK43" s="136"/>
      <c r="BL43" s="124">
        <f t="shared" si="10"/>
        <v>0</v>
      </c>
      <c r="BM43" s="136"/>
      <c r="BN43" s="133"/>
      <c r="BO43" s="133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3"/>
      <c r="CH43" s="136"/>
      <c r="CI43" s="136"/>
      <c r="CJ43" s="136"/>
      <c r="CK43" s="118">
        <v>0</v>
      </c>
      <c r="CL43" s="106">
        <f t="shared" si="6"/>
        <v>0</v>
      </c>
      <c r="CM43" s="125" t="e">
        <f>E43+F43+G43+H43+I43+J43+K43+L43+M43+N43+O43+P43+Q43+R43+AB43+AC43+AD43+AE43+AF43+AG43+AH43+AI43+AJ43+AK43+AL43+AM43+AN43+AO43+T43+U43+V43+W43+AQ43+AR43+AS43+AT43+BA43+BB43+BC43+BD43+BF43+BG43+BK43+#REF!+BM43+AV43+BN43+AW43+BO43+AY43+BQ43+CD43+CF43+CG43+Z43+AU43+AX43+BP43+BR43+BS43+BT43+BU43+BV43+CE43</f>
        <v>#REF!</v>
      </c>
      <c r="CN43" s="126"/>
    </row>
    <row r="44" spans="1:99" ht="13.8" hidden="1" thickBot="1" x14ac:dyDescent="0.35">
      <c r="A44" s="53">
        <v>38</v>
      </c>
      <c r="B44" s="336"/>
      <c r="C44" s="111"/>
      <c r="D44" s="132" t="str">
        <f t="shared" si="9"/>
        <v>AS.CHAILLES TT.</v>
      </c>
      <c r="E44" s="111"/>
      <c r="F44" s="113"/>
      <c r="G44" s="113"/>
      <c r="H44" s="113"/>
      <c r="I44" s="113"/>
      <c r="J44" s="113"/>
      <c r="K44" s="114"/>
      <c r="L44" s="111"/>
      <c r="M44" s="113"/>
      <c r="N44" s="113"/>
      <c r="O44" s="113"/>
      <c r="P44" s="113"/>
      <c r="Q44" s="113"/>
      <c r="R44" s="115"/>
      <c r="S44" s="116">
        <v>0</v>
      </c>
      <c r="T44" s="111"/>
      <c r="U44" s="113"/>
      <c r="V44" s="113"/>
      <c r="W44" s="114"/>
      <c r="X44" s="116">
        <v>0</v>
      </c>
      <c r="Y44" s="116"/>
      <c r="Z44" s="117"/>
      <c r="AA44" s="118">
        <f t="shared" si="4"/>
        <v>0</v>
      </c>
      <c r="AB44" s="119"/>
      <c r="AC44" s="113"/>
      <c r="AD44" s="113"/>
      <c r="AE44" s="113"/>
      <c r="AF44" s="113"/>
      <c r="AG44" s="113"/>
      <c r="AH44" s="114"/>
      <c r="AI44" s="111"/>
      <c r="AJ44" s="113"/>
      <c r="AK44" s="113"/>
      <c r="AL44" s="113"/>
      <c r="AM44" s="113"/>
      <c r="AN44" s="113"/>
      <c r="AO44" s="115"/>
      <c r="AP44" s="116">
        <v>0</v>
      </c>
      <c r="AQ44" s="111"/>
      <c r="AR44" s="113"/>
      <c r="AS44" s="113"/>
      <c r="AT44" s="113"/>
      <c r="AU44" s="120"/>
      <c r="AV44" s="120"/>
      <c r="AW44" s="121"/>
      <c r="AX44" s="122"/>
      <c r="AY44" s="120"/>
      <c r="AZ44" s="118">
        <v>0</v>
      </c>
      <c r="BA44" s="119"/>
      <c r="BB44" s="113"/>
      <c r="BC44" s="113"/>
      <c r="BD44" s="114"/>
      <c r="BE44" s="116">
        <v>0</v>
      </c>
      <c r="BF44" s="123"/>
      <c r="BG44" s="123"/>
      <c r="BH44" s="123"/>
      <c r="BI44" s="123"/>
      <c r="BJ44" s="123"/>
      <c r="BK44" s="123"/>
      <c r="BL44" s="124">
        <f t="shared" si="10"/>
        <v>0</v>
      </c>
      <c r="BM44" s="123"/>
      <c r="BN44" s="120"/>
      <c r="BO44" s="120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0"/>
      <c r="CH44" s="123"/>
      <c r="CI44" s="123"/>
      <c r="CJ44" s="123"/>
      <c r="CK44" s="118">
        <v>0</v>
      </c>
      <c r="CL44" s="106">
        <f t="shared" si="6"/>
        <v>0</v>
      </c>
      <c r="CM44" s="125" t="e">
        <f>E44+F44+G44+H44+I44+J44+K44+L44+M44+N44+O44+P44+Q44+R44+AB44+AC44+AD44+AE44+AF44+AG44+AH44+AI44+AJ44+AK44+AL44+AM44+AN44+AO44+T44+U44+V44+W44+AQ44+AR44+AS44+AT44+BA44+BB44+BC44+BD44+BF44+BG44+BK44+#REF!+BM44+AV44+BN44+AW44+BO44+AY44+BQ44+CD44+CF44+CG44+Z44+AU44+AX44+BP44+BR44+BS44+BT44+BU44+BV44+CE44</f>
        <v>#REF!</v>
      </c>
      <c r="CN44" s="126"/>
    </row>
    <row r="45" spans="1:99" ht="13.8" hidden="1" thickBot="1" x14ac:dyDescent="0.35">
      <c r="A45" s="53">
        <v>39</v>
      </c>
      <c r="B45" s="336"/>
      <c r="C45" s="128"/>
      <c r="D45" s="132" t="str">
        <f t="shared" si="9"/>
        <v>AS.CHAILLES TT.</v>
      </c>
      <c r="E45" s="128"/>
      <c r="F45" s="129"/>
      <c r="G45" s="129"/>
      <c r="H45" s="129"/>
      <c r="I45" s="129"/>
      <c r="J45" s="129"/>
      <c r="K45" s="130"/>
      <c r="L45" s="128"/>
      <c r="M45" s="129"/>
      <c r="N45" s="129"/>
      <c r="O45" s="129"/>
      <c r="P45" s="129"/>
      <c r="Q45" s="129"/>
      <c r="R45" s="112"/>
      <c r="S45" s="118">
        <v>0</v>
      </c>
      <c r="T45" s="128"/>
      <c r="U45" s="129"/>
      <c r="V45" s="129"/>
      <c r="W45" s="130"/>
      <c r="X45" s="118">
        <v>0</v>
      </c>
      <c r="Y45" s="118"/>
      <c r="Z45" s="131"/>
      <c r="AA45" s="118">
        <f t="shared" si="4"/>
        <v>0</v>
      </c>
      <c r="AB45" s="132"/>
      <c r="AC45" s="129"/>
      <c r="AD45" s="129"/>
      <c r="AE45" s="129"/>
      <c r="AF45" s="129"/>
      <c r="AG45" s="129"/>
      <c r="AH45" s="130"/>
      <c r="AI45" s="128"/>
      <c r="AJ45" s="129"/>
      <c r="AK45" s="129"/>
      <c r="AL45" s="129"/>
      <c r="AM45" s="129"/>
      <c r="AN45" s="129"/>
      <c r="AO45" s="112"/>
      <c r="AP45" s="118">
        <v>0</v>
      </c>
      <c r="AQ45" s="128"/>
      <c r="AR45" s="129"/>
      <c r="AS45" s="129"/>
      <c r="AT45" s="129"/>
      <c r="AU45" s="133"/>
      <c r="AV45" s="133"/>
      <c r="AW45" s="134"/>
      <c r="AX45" s="135"/>
      <c r="AY45" s="133"/>
      <c r="AZ45" s="118">
        <v>0</v>
      </c>
      <c r="BA45" s="132"/>
      <c r="BB45" s="129"/>
      <c r="BC45" s="129"/>
      <c r="BD45" s="130"/>
      <c r="BE45" s="118">
        <v>0</v>
      </c>
      <c r="BF45" s="136"/>
      <c r="BG45" s="136"/>
      <c r="BH45" s="136"/>
      <c r="BI45" s="136"/>
      <c r="BJ45" s="136"/>
      <c r="BK45" s="136"/>
      <c r="BL45" s="124">
        <f t="shared" si="10"/>
        <v>0</v>
      </c>
      <c r="BM45" s="136"/>
      <c r="BN45" s="133"/>
      <c r="BO45" s="133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3"/>
      <c r="CH45" s="136"/>
      <c r="CI45" s="136"/>
      <c r="CJ45" s="136"/>
      <c r="CK45" s="118">
        <v>0</v>
      </c>
      <c r="CL45" s="106">
        <f t="shared" si="6"/>
        <v>0</v>
      </c>
      <c r="CM45" s="125" t="e">
        <f>E45+F45+G45+H45+I45+J45+K45+L45+M45+N45+O45+P45+Q45+R45+AB45+AC45+AD45+AE45+AF45+AG45+AH45+AI45+AJ45+AK45+AL45+AM45+AN45+AO45+T45+U45+V45+W45+AQ45+AR45+AS45+AT45+BA45+BB45+BC45+BD45+BF45+BG45+BK45+#REF!+BM45+AV45+BN45+AW45+BO45+AY45+BQ45+CD45+CF45+CG45+Z45+AU45+AX45+BP45+BR45+BS45+BT45+BU45+BV45+CE45</f>
        <v>#REF!</v>
      </c>
      <c r="CN45" s="137"/>
    </row>
    <row r="46" spans="1:99" ht="13.8" hidden="1" thickBot="1" x14ac:dyDescent="0.35">
      <c r="A46" s="53">
        <v>40</v>
      </c>
      <c r="B46" s="336"/>
      <c r="C46" s="128"/>
      <c r="D46" s="132" t="str">
        <f t="shared" si="9"/>
        <v>AS.CHAILLES TT.</v>
      </c>
      <c r="E46" s="128"/>
      <c r="F46" s="129"/>
      <c r="G46" s="129"/>
      <c r="H46" s="129"/>
      <c r="I46" s="129"/>
      <c r="J46" s="129"/>
      <c r="K46" s="130"/>
      <c r="L46" s="128"/>
      <c r="M46" s="129"/>
      <c r="N46" s="129"/>
      <c r="O46" s="129"/>
      <c r="P46" s="129"/>
      <c r="Q46" s="129"/>
      <c r="R46" s="112"/>
      <c r="S46" s="118">
        <v>0</v>
      </c>
      <c r="T46" s="128"/>
      <c r="U46" s="129"/>
      <c r="V46" s="129"/>
      <c r="W46" s="130"/>
      <c r="X46" s="118">
        <v>0</v>
      </c>
      <c r="Y46" s="118"/>
      <c r="Z46" s="131"/>
      <c r="AA46" s="118">
        <f t="shared" si="4"/>
        <v>0</v>
      </c>
      <c r="AB46" s="132"/>
      <c r="AC46" s="129"/>
      <c r="AD46" s="129"/>
      <c r="AE46" s="129"/>
      <c r="AF46" s="129"/>
      <c r="AG46" s="129"/>
      <c r="AH46" s="130"/>
      <c r="AI46" s="128"/>
      <c r="AJ46" s="129"/>
      <c r="AK46" s="129"/>
      <c r="AL46" s="129"/>
      <c r="AM46" s="129"/>
      <c r="AN46" s="129"/>
      <c r="AO46" s="112"/>
      <c r="AP46" s="118">
        <v>0</v>
      </c>
      <c r="AQ46" s="128"/>
      <c r="AR46" s="129"/>
      <c r="AS46" s="129"/>
      <c r="AT46" s="129"/>
      <c r="AU46" s="133"/>
      <c r="AV46" s="133"/>
      <c r="AW46" s="134"/>
      <c r="AX46" s="135"/>
      <c r="AY46" s="133"/>
      <c r="AZ46" s="118">
        <v>0</v>
      </c>
      <c r="BA46" s="132"/>
      <c r="BB46" s="129"/>
      <c r="BC46" s="129"/>
      <c r="BD46" s="130"/>
      <c r="BE46" s="118">
        <v>0</v>
      </c>
      <c r="BF46" s="136"/>
      <c r="BG46" s="136"/>
      <c r="BH46" s="136"/>
      <c r="BI46" s="136"/>
      <c r="BJ46" s="136"/>
      <c r="BK46" s="136"/>
      <c r="BL46" s="124">
        <f t="shared" si="10"/>
        <v>0</v>
      </c>
      <c r="BM46" s="136"/>
      <c r="BN46" s="133"/>
      <c r="BO46" s="133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3"/>
      <c r="CH46" s="136"/>
      <c r="CI46" s="136"/>
      <c r="CJ46" s="136"/>
      <c r="CK46" s="118">
        <v>0</v>
      </c>
      <c r="CL46" s="106">
        <f t="shared" si="6"/>
        <v>0</v>
      </c>
      <c r="CM46" s="125" t="e">
        <f>E46+F46+G46+H46+I46+J46+K46+L46+M46+N46+O46+P46+Q46+R46+AB46+AC46+AD46+AE46+AF46+AG46+AH46+AI46+AJ46+AK46+AL46+AM46+AN46+AO46+T46+U46+V46+W46+AQ46+AR46+AS46+AT46+BA46+BB46+BC46+BD46+BF46+BG46+BK46+#REF!+BM46+AV46+BN46+AW46+BO46+AY46+BQ46+CD46+CF46+CG46+Z46+AU46+AX46+BP46+BR46+BS46+BT46+BU46+BV46+CE46</f>
        <v>#REF!</v>
      </c>
      <c r="CN46" s="126"/>
    </row>
    <row r="47" spans="1:99" ht="13.8" hidden="1" thickBot="1" x14ac:dyDescent="0.35">
      <c r="A47" s="53">
        <v>41</v>
      </c>
      <c r="B47" s="336"/>
      <c r="C47" s="111"/>
      <c r="D47" s="132" t="str">
        <f t="shared" si="9"/>
        <v>AS.CHAILLES TT.</v>
      </c>
      <c r="E47" s="111"/>
      <c r="F47" s="113"/>
      <c r="G47" s="113"/>
      <c r="H47" s="113"/>
      <c r="I47" s="113"/>
      <c r="J47" s="113"/>
      <c r="K47" s="114"/>
      <c r="L47" s="111"/>
      <c r="M47" s="113"/>
      <c r="N47" s="113"/>
      <c r="O47" s="113"/>
      <c r="P47" s="113"/>
      <c r="Q47" s="113"/>
      <c r="R47" s="115"/>
      <c r="S47" s="116">
        <v>0</v>
      </c>
      <c r="T47" s="111"/>
      <c r="U47" s="113"/>
      <c r="V47" s="113"/>
      <c r="W47" s="114"/>
      <c r="X47" s="116">
        <v>0</v>
      </c>
      <c r="Y47" s="116"/>
      <c r="Z47" s="117"/>
      <c r="AA47" s="118">
        <f t="shared" si="4"/>
        <v>0</v>
      </c>
      <c r="AB47" s="119"/>
      <c r="AC47" s="113"/>
      <c r="AD47" s="113"/>
      <c r="AE47" s="113"/>
      <c r="AF47" s="113"/>
      <c r="AG47" s="113"/>
      <c r="AH47" s="114"/>
      <c r="AI47" s="111"/>
      <c r="AJ47" s="113"/>
      <c r="AK47" s="113"/>
      <c r="AL47" s="113"/>
      <c r="AM47" s="113"/>
      <c r="AN47" s="113"/>
      <c r="AO47" s="115"/>
      <c r="AP47" s="116">
        <v>0</v>
      </c>
      <c r="AQ47" s="111"/>
      <c r="AR47" s="113"/>
      <c r="AS47" s="113"/>
      <c r="AT47" s="113"/>
      <c r="AU47" s="120"/>
      <c r="AV47" s="120"/>
      <c r="AW47" s="121"/>
      <c r="AX47" s="122"/>
      <c r="AY47" s="120"/>
      <c r="AZ47" s="118">
        <v>0</v>
      </c>
      <c r="BA47" s="119"/>
      <c r="BB47" s="113"/>
      <c r="BC47" s="113"/>
      <c r="BD47" s="114"/>
      <c r="BE47" s="116">
        <v>0</v>
      </c>
      <c r="BF47" s="123"/>
      <c r="BG47" s="123"/>
      <c r="BH47" s="123"/>
      <c r="BI47" s="123"/>
      <c r="BJ47" s="123"/>
      <c r="BK47" s="123"/>
      <c r="BL47" s="124">
        <f t="shared" si="10"/>
        <v>0</v>
      </c>
      <c r="BM47" s="123"/>
      <c r="BN47" s="120"/>
      <c r="BO47" s="120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0"/>
      <c r="CH47" s="123"/>
      <c r="CI47" s="123"/>
      <c r="CJ47" s="123"/>
      <c r="CK47" s="118">
        <v>0</v>
      </c>
      <c r="CL47" s="106">
        <f t="shared" si="6"/>
        <v>0</v>
      </c>
      <c r="CM47" s="125" t="e">
        <f>E47+F47+G47+H47+I47+J47+K47+L47+M47+N47+O47+P47+Q47+R47+AB47+AC47+AD47+AE47+AF47+AG47+AH47+AI47+AJ47+AK47+AL47+AM47+AN47+AO47+T47+U47+V47+W47+AQ47+AR47+AS47+AT47+BA47+BB47+BC47+BD47+BF47+BG47+BK47+#REF!+BM47+AV47+BN47+AW47+BO47+AY47+BQ47+CD47+CF47+CG47+Z47+AU47+AX47+BP47+BR47+BS47+BT47+BU47+BV47+CE47</f>
        <v>#REF!</v>
      </c>
      <c r="CN47" s="126"/>
    </row>
    <row r="48" spans="1:99" ht="13.8" hidden="1" thickBot="1" x14ac:dyDescent="0.35">
      <c r="A48" s="53">
        <v>42</v>
      </c>
      <c r="B48" s="336"/>
      <c r="C48" s="128"/>
      <c r="D48" s="132" t="str">
        <f t="shared" si="9"/>
        <v>AS.CHAILLES TT.</v>
      </c>
      <c r="E48" s="128"/>
      <c r="F48" s="129"/>
      <c r="G48" s="129"/>
      <c r="H48" s="129"/>
      <c r="I48" s="129"/>
      <c r="J48" s="129"/>
      <c r="K48" s="130"/>
      <c r="L48" s="128"/>
      <c r="M48" s="129"/>
      <c r="N48" s="129"/>
      <c r="O48" s="129"/>
      <c r="P48" s="129"/>
      <c r="Q48" s="129"/>
      <c r="R48" s="112"/>
      <c r="S48" s="118">
        <v>0</v>
      </c>
      <c r="T48" s="128"/>
      <c r="U48" s="129"/>
      <c r="V48" s="129"/>
      <c r="W48" s="130"/>
      <c r="X48" s="118">
        <v>0</v>
      </c>
      <c r="Y48" s="118"/>
      <c r="Z48" s="131"/>
      <c r="AA48" s="118">
        <f t="shared" si="4"/>
        <v>0</v>
      </c>
      <c r="AB48" s="132"/>
      <c r="AC48" s="129"/>
      <c r="AD48" s="129"/>
      <c r="AE48" s="129"/>
      <c r="AF48" s="129"/>
      <c r="AG48" s="129"/>
      <c r="AH48" s="130"/>
      <c r="AI48" s="128"/>
      <c r="AJ48" s="129"/>
      <c r="AK48" s="129"/>
      <c r="AL48" s="129"/>
      <c r="AM48" s="129"/>
      <c r="AN48" s="129"/>
      <c r="AO48" s="112"/>
      <c r="AP48" s="118">
        <v>0</v>
      </c>
      <c r="AQ48" s="128"/>
      <c r="AR48" s="129"/>
      <c r="AS48" s="129"/>
      <c r="AT48" s="129"/>
      <c r="AU48" s="133"/>
      <c r="AV48" s="133"/>
      <c r="AW48" s="134"/>
      <c r="AX48" s="135"/>
      <c r="AY48" s="133"/>
      <c r="AZ48" s="118">
        <v>0</v>
      </c>
      <c r="BA48" s="132"/>
      <c r="BB48" s="129"/>
      <c r="BC48" s="129"/>
      <c r="BD48" s="130"/>
      <c r="BE48" s="118">
        <v>0</v>
      </c>
      <c r="BF48" s="136"/>
      <c r="BG48" s="136"/>
      <c r="BH48" s="136"/>
      <c r="BI48" s="136"/>
      <c r="BJ48" s="136"/>
      <c r="BK48" s="136"/>
      <c r="BL48" s="124">
        <f t="shared" si="10"/>
        <v>0</v>
      </c>
      <c r="BM48" s="136"/>
      <c r="BN48" s="133"/>
      <c r="BO48" s="133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3"/>
      <c r="CH48" s="136"/>
      <c r="CI48" s="136"/>
      <c r="CJ48" s="136"/>
      <c r="CK48" s="118">
        <v>0</v>
      </c>
      <c r="CL48" s="106">
        <f t="shared" si="6"/>
        <v>0</v>
      </c>
      <c r="CM48" s="125" t="e">
        <f>E48+F48+G48+H48+I48+J48+K48+L48+M48+N48+O48+P48+Q48+R48+AB48+AC48+AD48+AE48+AF48+AG48+AH48+AI48+AJ48+AK48+AL48+AM48+AN48+AO48+T48+U48+V48+W48+AQ48+AR48+AS48+AT48+BA48+BB48+BC48+BD48+BF48+BG48+BK48+#REF!+BM48+AV48+BN48+AW48+BO48+AY48+BQ48+CD48+CF48+CG48+Z48+AU48+AX48+BP48+BR48+BS48+BT48+BU48+BV48+CE48</f>
        <v>#REF!</v>
      </c>
      <c r="CN48" s="126"/>
    </row>
    <row r="49" spans="1:93" ht="13.8" hidden="1" thickBot="1" x14ac:dyDescent="0.35">
      <c r="A49" s="53">
        <v>43</v>
      </c>
      <c r="B49" s="336"/>
      <c r="C49" s="128"/>
      <c r="D49" s="132" t="str">
        <f t="shared" si="9"/>
        <v>AS.CHAILLES TT.</v>
      </c>
      <c r="E49" s="128"/>
      <c r="F49" s="129"/>
      <c r="G49" s="129"/>
      <c r="H49" s="129"/>
      <c r="I49" s="129"/>
      <c r="J49" s="129"/>
      <c r="K49" s="130"/>
      <c r="L49" s="128"/>
      <c r="M49" s="129"/>
      <c r="N49" s="129"/>
      <c r="O49" s="129"/>
      <c r="P49" s="129"/>
      <c r="Q49" s="129"/>
      <c r="R49" s="112"/>
      <c r="S49" s="118">
        <v>0</v>
      </c>
      <c r="T49" s="128"/>
      <c r="U49" s="129"/>
      <c r="V49" s="129"/>
      <c r="W49" s="130"/>
      <c r="X49" s="118">
        <v>0</v>
      </c>
      <c r="Y49" s="118"/>
      <c r="Z49" s="131"/>
      <c r="AA49" s="118">
        <f t="shared" si="4"/>
        <v>0</v>
      </c>
      <c r="AB49" s="132"/>
      <c r="AC49" s="129"/>
      <c r="AD49" s="129"/>
      <c r="AE49" s="129"/>
      <c r="AF49" s="129"/>
      <c r="AG49" s="129"/>
      <c r="AH49" s="130"/>
      <c r="AI49" s="128"/>
      <c r="AJ49" s="129"/>
      <c r="AK49" s="129"/>
      <c r="AL49" s="129"/>
      <c r="AM49" s="129"/>
      <c r="AN49" s="129"/>
      <c r="AO49" s="112"/>
      <c r="AP49" s="118">
        <v>0</v>
      </c>
      <c r="AQ49" s="128"/>
      <c r="AR49" s="129"/>
      <c r="AS49" s="129"/>
      <c r="AT49" s="129"/>
      <c r="AU49" s="133"/>
      <c r="AV49" s="133"/>
      <c r="AW49" s="134"/>
      <c r="AX49" s="135"/>
      <c r="AY49" s="133"/>
      <c r="AZ49" s="118">
        <v>0</v>
      </c>
      <c r="BA49" s="132"/>
      <c r="BB49" s="129"/>
      <c r="BC49" s="129"/>
      <c r="BD49" s="130"/>
      <c r="BE49" s="118">
        <v>0</v>
      </c>
      <c r="BF49" s="136"/>
      <c r="BG49" s="136"/>
      <c r="BH49" s="136"/>
      <c r="BI49" s="136"/>
      <c r="BJ49" s="136"/>
      <c r="BK49" s="136"/>
      <c r="BL49" s="124">
        <f t="shared" si="10"/>
        <v>0</v>
      </c>
      <c r="BM49" s="136"/>
      <c r="BN49" s="133"/>
      <c r="BO49" s="133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3"/>
      <c r="CH49" s="136"/>
      <c r="CI49" s="136"/>
      <c r="CJ49" s="136"/>
      <c r="CK49" s="118">
        <v>0</v>
      </c>
      <c r="CL49" s="106">
        <f t="shared" si="6"/>
        <v>0</v>
      </c>
      <c r="CM49" s="125" t="e">
        <f>E49+F49+G49+H49+I49+J49+K49+L49+M49+N49+O49+P49+Q49+R49+AB49+AC49+AD49+AE49+AF49+AG49+AH49+AI49+AJ49+AK49+AL49+AM49+AN49+AO49+T49+U49+V49+W49+AQ49+AR49+AS49+AT49+BA49+BB49+BC49+BD49+BF49+BG49+BK49+#REF!+BM49+AV49+BN49+AW49+BO49+AY49+BQ49+CD49+CF49+CG49+Z49+AU49+AX49+BP49+BR49+BS49+BT49+BU49+BV49+CE49</f>
        <v>#REF!</v>
      </c>
      <c r="CN49" s="137"/>
    </row>
    <row r="50" spans="1:93" ht="13.8" hidden="1" thickBot="1" x14ac:dyDescent="0.35">
      <c r="A50" s="53">
        <v>44</v>
      </c>
      <c r="B50" s="336"/>
      <c r="C50" s="128"/>
      <c r="D50" s="132" t="str">
        <f t="shared" si="9"/>
        <v>AS.CHAILLES TT.</v>
      </c>
      <c r="E50" s="128"/>
      <c r="F50" s="129"/>
      <c r="G50" s="129"/>
      <c r="H50" s="129"/>
      <c r="I50" s="129"/>
      <c r="J50" s="129"/>
      <c r="K50" s="130"/>
      <c r="L50" s="128"/>
      <c r="M50" s="129"/>
      <c r="N50" s="129"/>
      <c r="O50" s="129"/>
      <c r="P50" s="129"/>
      <c r="Q50" s="129"/>
      <c r="R50" s="112"/>
      <c r="S50" s="118">
        <v>0</v>
      </c>
      <c r="T50" s="128"/>
      <c r="U50" s="129"/>
      <c r="V50" s="129"/>
      <c r="W50" s="130"/>
      <c r="X50" s="118">
        <v>0</v>
      </c>
      <c r="Y50" s="118"/>
      <c r="Z50" s="131"/>
      <c r="AA50" s="118">
        <f t="shared" si="4"/>
        <v>0</v>
      </c>
      <c r="AB50" s="132"/>
      <c r="AC50" s="129"/>
      <c r="AD50" s="129"/>
      <c r="AE50" s="129"/>
      <c r="AF50" s="129"/>
      <c r="AG50" s="129"/>
      <c r="AH50" s="130"/>
      <c r="AI50" s="128"/>
      <c r="AJ50" s="129"/>
      <c r="AK50" s="129"/>
      <c r="AL50" s="129"/>
      <c r="AM50" s="129"/>
      <c r="AN50" s="129"/>
      <c r="AO50" s="112"/>
      <c r="AP50" s="118">
        <v>0</v>
      </c>
      <c r="AQ50" s="128"/>
      <c r="AR50" s="129"/>
      <c r="AS50" s="129"/>
      <c r="AT50" s="129"/>
      <c r="AU50" s="133"/>
      <c r="AV50" s="133"/>
      <c r="AW50" s="134"/>
      <c r="AX50" s="135"/>
      <c r="AY50" s="133"/>
      <c r="AZ50" s="118">
        <v>0</v>
      </c>
      <c r="BA50" s="132"/>
      <c r="BB50" s="129"/>
      <c r="BC50" s="129"/>
      <c r="BD50" s="130"/>
      <c r="BE50" s="118">
        <v>0</v>
      </c>
      <c r="BF50" s="136"/>
      <c r="BG50" s="136"/>
      <c r="BH50" s="136"/>
      <c r="BI50" s="136"/>
      <c r="BJ50" s="136"/>
      <c r="BK50" s="136"/>
      <c r="BL50" s="124">
        <f t="shared" si="10"/>
        <v>0</v>
      </c>
      <c r="BM50" s="136"/>
      <c r="BN50" s="133"/>
      <c r="BO50" s="133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3"/>
      <c r="CH50" s="136"/>
      <c r="CI50" s="136"/>
      <c r="CJ50" s="136"/>
      <c r="CK50" s="118">
        <v>0</v>
      </c>
      <c r="CL50" s="106">
        <f t="shared" si="6"/>
        <v>0</v>
      </c>
      <c r="CM50" s="125" t="e">
        <f>E50+F50+G50+H50+I50+J50+K50+L50+M50+N50+O50+P50+Q50+R50+AB50+AC50+AD50+AE50+AF50+AG50+AH50+AI50+AJ50+AK50+AL50+AM50+AN50+AO50+T50+U50+V50+W50+AQ50+AR50+AS50+AT50+BA50+BB50+BC50+BD50+BF50+BG50+BK50+#REF!+BM50+AV50+BN50+AW50+BO50+AY50+BQ50+CD50+CF50+CG50+Z50+AU50+AX50+BP50+BR50+BS50+BT50+BU50+BV50+CE50</f>
        <v>#REF!</v>
      </c>
      <c r="CN50" s="137"/>
    </row>
    <row r="51" spans="1:93" ht="13.8" hidden="1" thickBot="1" x14ac:dyDescent="0.35">
      <c r="A51" s="53">
        <v>45</v>
      </c>
      <c r="B51" s="337"/>
      <c r="C51" s="128"/>
      <c r="D51" s="132" t="str">
        <f t="shared" si="9"/>
        <v>AS.CHAILLES TT.</v>
      </c>
      <c r="E51" s="128"/>
      <c r="F51" s="129"/>
      <c r="G51" s="129"/>
      <c r="H51" s="129"/>
      <c r="I51" s="129"/>
      <c r="J51" s="129"/>
      <c r="K51" s="130"/>
      <c r="L51" s="128"/>
      <c r="M51" s="129"/>
      <c r="N51" s="129"/>
      <c r="O51" s="129"/>
      <c r="P51" s="129"/>
      <c r="Q51" s="129"/>
      <c r="R51" s="112"/>
      <c r="S51" s="118">
        <v>0</v>
      </c>
      <c r="T51" s="128"/>
      <c r="U51" s="129"/>
      <c r="V51" s="129"/>
      <c r="W51" s="130"/>
      <c r="X51" s="118">
        <v>0</v>
      </c>
      <c r="Y51" s="118"/>
      <c r="Z51" s="131"/>
      <c r="AA51" s="118">
        <f t="shared" si="4"/>
        <v>0</v>
      </c>
      <c r="AB51" s="132"/>
      <c r="AC51" s="129"/>
      <c r="AD51" s="129"/>
      <c r="AE51" s="129"/>
      <c r="AF51" s="129"/>
      <c r="AG51" s="129"/>
      <c r="AH51" s="130"/>
      <c r="AI51" s="128"/>
      <c r="AJ51" s="129"/>
      <c r="AK51" s="129"/>
      <c r="AL51" s="129"/>
      <c r="AM51" s="129"/>
      <c r="AN51" s="129"/>
      <c r="AO51" s="112"/>
      <c r="AP51" s="118">
        <v>0</v>
      </c>
      <c r="AQ51" s="128"/>
      <c r="AR51" s="129"/>
      <c r="AS51" s="129"/>
      <c r="AT51" s="129"/>
      <c r="AU51" s="133"/>
      <c r="AV51" s="133"/>
      <c r="AW51" s="134"/>
      <c r="AX51" s="135"/>
      <c r="AY51" s="133"/>
      <c r="AZ51" s="118">
        <v>0</v>
      </c>
      <c r="BA51" s="132"/>
      <c r="BB51" s="129"/>
      <c r="BC51" s="129"/>
      <c r="BD51" s="130"/>
      <c r="BE51" s="118">
        <v>0</v>
      </c>
      <c r="BF51" s="136"/>
      <c r="BG51" s="136"/>
      <c r="BH51" s="136"/>
      <c r="BI51" s="136"/>
      <c r="BJ51" s="136"/>
      <c r="BK51" s="136"/>
      <c r="BL51" s="124">
        <f t="shared" si="10"/>
        <v>0</v>
      </c>
      <c r="BM51" s="136"/>
      <c r="BN51" s="133"/>
      <c r="BO51" s="133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3"/>
      <c r="CH51" s="136"/>
      <c r="CI51" s="136"/>
      <c r="CJ51" s="136"/>
      <c r="CK51" s="118">
        <v>0</v>
      </c>
      <c r="CL51" s="106">
        <f t="shared" si="6"/>
        <v>0</v>
      </c>
      <c r="CM51" s="139" t="e">
        <f>E51+F51+G51+H51+I51+J51+K51+L51+M51+N51+O51+P51+Q51+R51+AB51+AC51+AD51+AE51+AF51+AG51+AH51+AI51+AJ51+AK51+AL51+AM51+AN51+AO51+T51+U51+V51+W51+AQ51+AR51+AS51+AT51+BA51+BB51+BC51+BD51+BF51+BG51+BK51+#REF!+BM51+AV51+BN51+AW51+BO51+AY51+BQ51+CD51+CF51+CG51+Z51+AU51+AX51+BP51+BR51+BS51+BT51+BU51+BV51+CE51</f>
        <v>#REF!</v>
      </c>
      <c r="CN51" s="137"/>
    </row>
    <row r="52" spans="1:93" ht="18" customHeight="1" thickTop="1" thickBot="1" x14ac:dyDescent="0.35">
      <c r="A52" s="53">
        <v>46</v>
      </c>
      <c r="B52" s="327" t="s">
        <v>191</v>
      </c>
      <c r="C52" s="141" t="s">
        <v>192</v>
      </c>
      <c r="D52" s="142" t="str">
        <f t="shared" ref="D52:D66" si="11">$B$52</f>
        <v>ASJ LA CHAUSSEE-ST-VICTOR</v>
      </c>
      <c r="E52" s="141"/>
      <c r="F52" s="143"/>
      <c r="G52" s="143"/>
      <c r="H52" s="143"/>
      <c r="I52" s="143"/>
      <c r="J52" s="143"/>
      <c r="K52" s="144"/>
      <c r="L52" s="141"/>
      <c r="M52" s="143"/>
      <c r="N52" s="143"/>
      <c r="O52" s="143"/>
      <c r="P52" s="143"/>
      <c r="Q52" s="143"/>
      <c r="R52" s="145"/>
      <c r="S52" s="118">
        <v>0</v>
      </c>
      <c r="T52" s="141"/>
      <c r="U52" s="143"/>
      <c r="V52" s="143"/>
      <c r="W52" s="144"/>
      <c r="X52" s="118">
        <v>0</v>
      </c>
      <c r="Y52" s="182"/>
      <c r="Z52" s="146"/>
      <c r="AA52" s="118">
        <f t="shared" si="4"/>
        <v>0</v>
      </c>
      <c r="AB52" s="142"/>
      <c r="AC52" s="143">
        <v>3</v>
      </c>
      <c r="AD52" s="143"/>
      <c r="AE52" s="143"/>
      <c r="AF52" s="143"/>
      <c r="AG52" s="143"/>
      <c r="AH52" s="144"/>
      <c r="AI52" s="141"/>
      <c r="AJ52" s="143"/>
      <c r="AK52" s="143"/>
      <c r="AL52" s="143"/>
      <c r="AM52" s="143"/>
      <c r="AN52" s="143">
        <v>3</v>
      </c>
      <c r="AO52" s="145"/>
      <c r="AP52" s="116">
        <f>(SUM(AB52:AO52))*barêmes!$H$12</f>
        <v>90</v>
      </c>
      <c r="AQ52" s="141"/>
      <c r="AR52" s="143"/>
      <c r="AS52" s="143"/>
      <c r="AT52" s="143"/>
      <c r="AU52" s="147"/>
      <c r="AV52" s="147"/>
      <c r="AW52" s="148"/>
      <c r="AX52" s="149"/>
      <c r="AY52" s="147"/>
      <c r="AZ52" s="118">
        <v>0</v>
      </c>
      <c r="BA52" s="142"/>
      <c r="BB52" s="143"/>
      <c r="BC52" s="143"/>
      <c r="BD52" s="144"/>
      <c r="BE52" s="118">
        <v>0</v>
      </c>
      <c r="BF52" s="150"/>
      <c r="BG52" s="150"/>
      <c r="BH52" s="150"/>
      <c r="BI52" s="150"/>
      <c r="BJ52" s="150"/>
      <c r="BK52" s="150"/>
      <c r="BL52" s="124">
        <f t="shared" si="10"/>
        <v>0</v>
      </c>
      <c r="BM52" s="150"/>
      <c r="BN52" s="147"/>
      <c r="BO52" s="147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47"/>
      <c r="CH52" s="150"/>
      <c r="CI52" s="150"/>
      <c r="CJ52" s="150"/>
      <c r="CK52" s="98">
        <f>SUM(BM52:CB52)*barêmes!$H$16</f>
        <v>0</v>
      </c>
      <c r="CL52" s="151">
        <f t="shared" si="6"/>
        <v>90</v>
      </c>
      <c r="CM52" s="152" t="e">
        <f>E52+F52+G52+H52+I52+J52+K52+L52+M52+N52+O52+P52+Q52+R52+AB52+AC52+AD52+AE52+AF52+AG52+AH52+AI52+AJ52+AK52+AL52+AM52+AN52+AO52+T52+U52+V52+W52+AQ52+AR52+AS52+AT52+BA52+BB52+BC52+BD52+BF52+BG52+BK52+#REF!+BM52+AV52+BN52+AW52+BO52+AY52+BQ52+CD52+CF52+CG52+Z52+AU52+AX52+BP52+BR52+BS52+BT52+BU52+BV52+CE52</f>
        <v>#REF!</v>
      </c>
      <c r="CN52" s="63" t="e">
        <f>SUM(CM52:CM66)</f>
        <v>#REF!</v>
      </c>
      <c r="CO52" s="109">
        <f>SUM(CL52:CL66)</f>
        <v>90</v>
      </c>
    </row>
    <row r="53" spans="1:93" ht="18" hidden="1" customHeight="1" thickTop="1" thickBot="1" x14ac:dyDescent="0.35">
      <c r="A53" s="53">
        <v>47</v>
      </c>
      <c r="B53" s="278"/>
      <c r="C53" s="141"/>
      <c r="D53" s="142" t="str">
        <f t="shared" si="11"/>
        <v>ASJ LA CHAUSSEE-ST-VICTOR</v>
      </c>
      <c r="E53" s="141"/>
      <c r="F53" s="143"/>
      <c r="G53" s="143"/>
      <c r="H53" s="143"/>
      <c r="I53" s="143"/>
      <c r="J53" s="143"/>
      <c r="K53" s="144"/>
      <c r="L53" s="141"/>
      <c r="M53" s="143"/>
      <c r="N53" s="143"/>
      <c r="O53" s="143"/>
      <c r="P53" s="143"/>
      <c r="Q53" s="143"/>
      <c r="R53" s="145"/>
      <c r="S53" s="118">
        <v>0</v>
      </c>
      <c r="T53" s="141"/>
      <c r="U53" s="143"/>
      <c r="V53" s="143"/>
      <c r="W53" s="144"/>
      <c r="X53" s="118">
        <v>0</v>
      </c>
      <c r="Y53" s="118"/>
      <c r="Z53" s="146"/>
      <c r="AA53" s="118">
        <f t="shared" si="4"/>
        <v>0</v>
      </c>
      <c r="AB53" s="142"/>
      <c r="AC53" s="143"/>
      <c r="AD53" s="143"/>
      <c r="AE53" s="143"/>
      <c r="AF53" s="143"/>
      <c r="AG53" s="143"/>
      <c r="AH53" s="144"/>
      <c r="AI53" s="141"/>
      <c r="AJ53" s="143"/>
      <c r="AK53" s="143"/>
      <c r="AL53" s="143"/>
      <c r="AM53" s="143"/>
      <c r="AN53" s="143"/>
      <c r="AO53" s="145"/>
      <c r="AP53" s="118">
        <v>0</v>
      </c>
      <c r="AQ53" s="141"/>
      <c r="AR53" s="143"/>
      <c r="AS53" s="143"/>
      <c r="AT53" s="143"/>
      <c r="AU53" s="147"/>
      <c r="AV53" s="147"/>
      <c r="AW53" s="148"/>
      <c r="AX53" s="149"/>
      <c r="AY53" s="147"/>
      <c r="AZ53" s="118">
        <v>0</v>
      </c>
      <c r="BA53" s="142"/>
      <c r="BB53" s="143"/>
      <c r="BC53" s="143"/>
      <c r="BD53" s="144"/>
      <c r="BE53" s="118">
        <v>0</v>
      </c>
      <c r="BF53" s="150"/>
      <c r="BG53" s="150"/>
      <c r="BH53" s="150"/>
      <c r="BI53" s="150"/>
      <c r="BJ53" s="150"/>
      <c r="BK53" s="150"/>
      <c r="BL53" s="124">
        <f t="shared" si="10"/>
        <v>0</v>
      </c>
      <c r="BM53" s="150"/>
      <c r="BN53" s="147"/>
      <c r="BO53" s="147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47"/>
      <c r="CH53" s="150"/>
      <c r="CI53" s="150"/>
      <c r="CJ53" s="150"/>
      <c r="CK53" s="118">
        <v>0</v>
      </c>
      <c r="CL53" s="151">
        <f t="shared" si="6"/>
        <v>0</v>
      </c>
      <c r="CM53" s="152" t="e">
        <f>E53+F53+G53+H53+I53+J53+K53+L53+M53+N53+O53+P53+Q53+R53+AB53+AC53+AD53+AE53+AF53+AG53+AH53+AI53+AJ53+AK53+AL53+AM53+AN53+AO53+T53+U53+V53+W53+AQ53+AR53+AS53+AT53+BA53+BB53+BC53+BD53+BF53+BG53+BK53+#REF!+BM53+AV53+BN53+AW53+BO53+AY53+BQ53+CD53+CF53+CG53+Z53+AU53+AX53+BP53+BR53+BS53+BT53+BU53+BV53+CE53</f>
        <v>#REF!</v>
      </c>
    </row>
    <row r="54" spans="1:93" ht="18" hidden="1" customHeight="1" thickTop="1" thickBot="1" x14ac:dyDescent="0.35">
      <c r="A54" s="53">
        <v>48</v>
      </c>
      <c r="B54" s="278"/>
      <c r="C54" s="141"/>
      <c r="D54" s="142" t="str">
        <f t="shared" si="11"/>
        <v>ASJ LA CHAUSSEE-ST-VICTOR</v>
      </c>
      <c r="E54" s="141"/>
      <c r="F54" s="143"/>
      <c r="G54" s="143"/>
      <c r="H54" s="143"/>
      <c r="I54" s="143"/>
      <c r="J54" s="143"/>
      <c r="K54" s="144"/>
      <c r="L54" s="141"/>
      <c r="M54" s="143"/>
      <c r="N54" s="143"/>
      <c r="O54" s="143"/>
      <c r="P54" s="143"/>
      <c r="Q54" s="143"/>
      <c r="R54" s="145"/>
      <c r="S54" s="118">
        <v>0</v>
      </c>
      <c r="T54" s="141"/>
      <c r="U54" s="143"/>
      <c r="V54" s="143"/>
      <c r="W54" s="144"/>
      <c r="X54" s="118">
        <v>0</v>
      </c>
      <c r="Y54" s="118"/>
      <c r="Z54" s="146"/>
      <c r="AA54" s="118">
        <f t="shared" si="4"/>
        <v>0</v>
      </c>
      <c r="AB54" s="142"/>
      <c r="AC54" s="143"/>
      <c r="AD54" s="143"/>
      <c r="AE54" s="143"/>
      <c r="AF54" s="143"/>
      <c r="AG54" s="143"/>
      <c r="AH54" s="144"/>
      <c r="AI54" s="141"/>
      <c r="AJ54" s="143"/>
      <c r="AK54" s="143"/>
      <c r="AL54" s="143"/>
      <c r="AM54" s="143"/>
      <c r="AN54" s="143"/>
      <c r="AO54" s="145"/>
      <c r="AP54" s="118">
        <v>0</v>
      </c>
      <c r="AQ54" s="141"/>
      <c r="AR54" s="143"/>
      <c r="AS54" s="143"/>
      <c r="AT54" s="143"/>
      <c r="AU54" s="147"/>
      <c r="AV54" s="147"/>
      <c r="AW54" s="148"/>
      <c r="AX54" s="149"/>
      <c r="AY54" s="147"/>
      <c r="AZ54" s="118">
        <v>0</v>
      </c>
      <c r="BA54" s="142"/>
      <c r="BB54" s="143"/>
      <c r="BC54" s="143"/>
      <c r="BD54" s="144"/>
      <c r="BE54" s="118">
        <v>0</v>
      </c>
      <c r="BF54" s="150"/>
      <c r="BG54" s="150"/>
      <c r="BH54" s="150"/>
      <c r="BI54" s="150"/>
      <c r="BJ54" s="150"/>
      <c r="BK54" s="150"/>
      <c r="BL54" s="124">
        <f t="shared" si="10"/>
        <v>0</v>
      </c>
      <c r="BM54" s="150"/>
      <c r="BN54" s="147"/>
      <c r="BO54" s="147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47"/>
      <c r="CH54" s="150"/>
      <c r="CI54" s="150"/>
      <c r="CJ54" s="150"/>
      <c r="CK54" s="118">
        <v>0</v>
      </c>
      <c r="CL54" s="151">
        <f t="shared" si="6"/>
        <v>0</v>
      </c>
      <c r="CM54" s="152" t="e">
        <f>E54+F54+G54+H54+I54+J54+K54+L54+M54+N54+O54+P54+Q54+R54+AB54+AC54+AD54+AE54+AF54+AG54+AH54+AI54+AJ54+AK54+AL54+AM54+AN54+AO54+T54+U54+V54+W54+AQ54+AR54+AS54+AT54+BA54+BB54+BC54+BD54+BF54+BG54+BK54+#REF!+BM54+AV54+BN54+AW54+BO54+AY54+BQ54+CD54+CF54+CG54+Z54+AU54+AX54+BP54+BR54+BS54+BT54+BU54+BV54+CE54</f>
        <v>#REF!</v>
      </c>
      <c r="CN54" s="55"/>
    </row>
    <row r="55" spans="1:93" ht="13.8" hidden="1" thickBot="1" x14ac:dyDescent="0.35">
      <c r="A55" s="53">
        <v>49</v>
      </c>
      <c r="B55" s="278"/>
      <c r="C55" s="153"/>
      <c r="D55" s="142" t="str">
        <f t="shared" si="11"/>
        <v>ASJ LA CHAUSSEE-ST-VICTOR</v>
      </c>
      <c r="E55" s="153"/>
      <c r="F55" s="154"/>
      <c r="G55" s="154"/>
      <c r="H55" s="154"/>
      <c r="I55" s="154"/>
      <c r="J55" s="154"/>
      <c r="K55" s="155"/>
      <c r="L55" s="153"/>
      <c r="M55" s="154"/>
      <c r="N55" s="154"/>
      <c r="O55" s="154"/>
      <c r="P55" s="154"/>
      <c r="Q55" s="154"/>
      <c r="R55" s="156"/>
      <c r="S55" s="116">
        <v>0</v>
      </c>
      <c r="T55" s="153"/>
      <c r="U55" s="154"/>
      <c r="V55" s="154"/>
      <c r="W55" s="155"/>
      <c r="X55" s="116">
        <v>0</v>
      </c>
      <c r="Y55" s="116"/>
      <c r="Z55" s="157"/>
      <c r="AA55" s="118">
        <f t="shared" si="4"/>
        <v>0</v>
      </c>
      <c r="AB55" s="158"/>
      <c r="AC55" s="154"/>
      <c r="AD55" s="154"/>
      <c r="AE55" s="154"/>
      <c r="AF55" s="154"/>
      <c r="AG55" s="154"/>
      <c r="AH55" s="155"/>
      <c r="AI55" s="153"/>
      <c r="AJ55" s="154"/>
      <c r="AK55" s="154"/>
      <c r="AL55" s="154"/>
      <c r="AM55" s="154"/>
      <c r="AN55" s="154"/>
      <c r="AO55" s="156"/>
      <c r="AP55" s="116">
        <v>0</v>
      </c>
      <c r="AQ55" s="153"/>
      <c r="AR55" s="154"/>
      <c r="AS55" s="154"/>
      <c r="AT55" s="154"/>
      <c r="AU55" s="159"/>
      <c r="AV55" s="159"/>
      <c r="AW55" s="160"/>
      <c r="AX55" s="161"/>
      <c r="AY55" s="159"/>
      <c r="AZ55" s="118">
        <v>0</v>
      </c>
      <c r="BA55" s="158"/>
      <c r="BB55" s="154"/>
      <c r="BC55" s="154"/>
      <c r="BD55" s="155"/>
      <c r="BE55" s="116">
        <v>0</v>
      </c>
      <c r="BF55" s="162"/>
      <c r="BG55" s="162"/>
      <c r="BH55" s="162"/>
      <c r="BI55" s="162"/>
      <c r="BJ55" s="162"/>
      <c r="BK55" s="162"/>
      <c r="BL55" s="124">
        <f t="shared" si="10"/>
        <v>0</v>
      </c>
      <c r="BM55" s="162"/>
      <c r="BN55" s="159"/>
      <c r="BO55" s="159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59"/>
      <c r="CH55" s="162"/>
      <c r="CI55" s="162"/>
      <c r="CJ55" s="162"/>
      <c r="CK55" s="118">
        <v>0</v>
      </c>
      <c r="CL55" s="151">
        <f t="shared" si="6"/>
        <v>0</v>
      </c>
      <c r="CM55" s="152" t="e">
        <f>E55+F55+G55+H55+I55+J55+K55+L55+M55+N55+O55+P55+Q55+R55+AB55+AC55+AD55+AE55+AF55+AG55+AH55+AI55+AJ55+AK55+AL55+AM55+AN55+AO55+T55+U55+V55+W55+AQ55+AR55+AS55+AT55+BA55+BB55+BC55+BD55+BF55+BG55+BK55+#REF!+BM55+AV55+BN55+AW55+BO55+AY55+BQ55+CD55+CF55+CG55+Z55+AU55+AX55+BP55+BR55+BS55+BT55+BU55+BV55+CE55</f>
        <v>#REF!</v>
      </c>
      <c r="CN55" s="55"/>
    </row>
    <row r="56" spans="1:93" ht="13.8" hidden="1" thickBot="1" x14ac:dyDescent="0.35">
      <c r="A56" s="53">
        <v>50</v>
      </c>
      <c r="B56" s="278"/>
      <c r="C56" s="141"/>
      <c r="D56" s="142" t="str">
        <f t="shared" si="11"/>
        <v>ASJ LA CHAUSSEE-ST-VICTOR</v>
      </c>
      <c r="E56" s="141"/>
      <c r="F56" s="143"/>
      <c r="G56" s="143"/>
      <c r="H56" s="143"/>
      <c r="I56" s="143"/>
      <c r="J56" s="143"/>
      <c r="K56" s="144"/>
      <c r="L56" s="141"/>
      <c r="M56" s="143"/>
      <c r="N56" s="143"/>
      <c r="O56" s="143"/>
      <c r="P56" s="143"/>
      <c r="Q56" s="143"/>
      <c r="R56" s="145"/>
      <c r="S56" s="118">
        <v>0</v>
      </c>
      <c r="T56" s="141"/>
      <c r="U56" s="143"/>
      <c r="V56" s="143"/>
      <c r="W56" s="144"/>
      <c r="X56" s="118">
        <v>0</v>
      </c>
      <c r="Y56" s="118"/>
      <c r="Z56" s="146"/>
      <c r="AA56" s="118">
        <f t="shared" si="4"/>
        <v>0</v>
      </c>
      <c r="AB56" s="142"/>
      <c r="AC56" s="143"/>
      <c r="AD56" s="143"/>
      <c r="AE56" s="143"/>
      <c r="AF56" s="143"/>
      <c r="AG56" s="143"/>
      <c r="AH56" s="144"/>
      <c r="AI56" s="141"/>
      <c r="AJ56" s="143"/>
      <c r="AK56" s="143"/>
      <c r="AL56" s="143"/>
      <c r="AM56" s="143"/>
      <c r="AN56" s="143"/>
      <c r="AO56" s="145"/>
      <c r="AP56" s="118">
        <v>0</v>
      </c>
      <c r="AQ56" s="141"/>
      <c r="AR56" s="143"/>
      <c r="AS56" s="143"/>
      <c r="AT56" s="143"/>
      <c r="AU56" s="147"/>
      <c r="AV56" s="147"/>
      <c r="AW56" s="148"/>
      <c r="AX56" s="149"/>
      <c r="AY56" s="147"/>
      <c r="AZ56" s="118">
        <v>0</v>
      </c>
      <c r="BA56" s="142"/>
      <c r="BB56" s="143"/>
      <c r="BC56" s="143"/>
      <c r="BD56" s="144"/>
      <c r="BE56" s="118">
        <v>0</v>
      </c>
      <c r="BF56" s="150"/>
      <c r="BG56" s="150"/>
      <c r="BH56" s="150"/>
      <c r="BI56" s="150"/>
      <c r="BJ56" s="150"/>
      <c r="BK56" s="150"/>
      <c r="BL56" s="124">
        <f t="shared" si="10"/>
        <v>0</v>
      </c>
      <c r="BM56" s="150"/>
      <c r="BN56" s="147"/>
      <c r="BO56" s="147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47"/>
      <c r="CH56" s="150"/>
      <c r="CI56" s="150"/>
      <c r="CJ56" s="150"/>
      <c r="CK56" s="118">
        <v>0</v>
      </c>
      <c r="CL56" s="151">
        <f t="shared" si="6"/>
        <v>0</v>
      </c>
      <c r="CM56" s="152" t="e">
        <f>E56+F56+G56+H56+I56+J56+K56+L56+M56+N56+O56+P56+Q56+R56+AB56+AC56+AD56+AE56+AF56+AG56+AH56+AI56+AJ56+AK56+AL56+AM56+AN56+AO56+T56+U56+V56+W56+AQ56+AR56+AS56+AT56+BA56+BB56+BC56+BD56+BF56+BG56+BK56+#REF!+BM56+AV56+BN56+AW56+BO56+AY56+BQ56+CD56+CF56+CG56+Z56+AU56+AX56+BP56+BR56+BS56+BT56+BU56+BV56+CE56</f>
        <v>#REF!</v>
      </c>
    </row>
    <row r="57" spans="1:93" ht="13.8" hidden="1" thickBot="1" x14ac:dyDescent="0.35">
      <c r="A57" s="53">
        <v>51</v>
      </c>
      <c r="B57" s="278"/>
      <c r="C57" s="141"/>
      <c r="D57" s="142" t="str">
        <f t="shared" si="11"/>
        <v>ASJ LA CHAUSSEE-ST-VICTOR</v>
      </c>
      <c r="E57" s="141"/>
      <c r="F57" s="143"/>
      <c r="G57" s="143"/>
      <c r="H57" s="143"/>
      <c r="I57" s="143"/>
      <c r="J57" s="143"/>
      <c r="K57" s="144"/>
      <c r="L57" s="141"/>
      <c r="M57" s="143"/>
      <c r="N57" s="143"/>
      <c r="O57" s="143"/>
      <c r="P57" s="143"/>
      <c r="Q57" s="143"/>
      <c r="R57" s="145"/>
      <c r="S57" s="118">
        <v>0</v>
      </c>
      <c r="T57" s="141"/>
      <c r="U57" s="143"/>
      <c r="V57" s="143"/>
      <c r="W57" s="144"/>
      <c r="X57" s="118">
        <v>0</v>
      </c>
      <c r="Y57" s="118"/>
      <c r="Z57" s="146"/>
      <c r="AA57" s="118">
        <f t="shared" si="4"/>
        <v>0</v>
      </c>
      <c r="AB57" s="142"/>
      <c r="AC57" s="143"/>
      <c r="AD57" s="143"/>
      <c r="AE57" s="143"/>
      <c r="AF57" s="143"/>
      <c r="AG57" s="143"/>
      <c r="AH57" s="144"/>
      <c r="AI57" s="141"/>
      <c r="AJ57" s="143"/>
      <c r="AK57" s="143"/>
      <c r="AL57" s="143"/>
      <c r="AM57" s="143"/>
      <c r="AN57" s="143"/>
      <c r="AO57" s="145"/>
      <c r="AP57" s="118">
        <v>0</v>
      </c>
      <c r="AQ57" s="141"/>
      <c r="AR57" s="143"/>
      <c r="AS57" s="143"/>
      <c r="AT57" s="143"/>
      <c r="AU57" s="147"/>
      <c r="AV57" s="147"/>
      <c r="AW57" s="148"/>
      <c r="AX57" s="149"/>
      <c r="AY57" s="147"/>
      <c r="AZ57" s="118">
        <v>0</v>
      </c>
      <c r="BA57" s="142"/>
      <c r="BB57" s="143"/>
      <c r="BC57" s="143"/>
      <c r="BD57" s="144"/>
      <c r="BE57" s="118">
        <v>0</v>
      </c>
      <c r="BF57" s="150"/>
      <c r="BG57" s="150"/>
      <c r="BH57" s="150"/>
      <c r="BI57" s="150"/>
      <c r="BJ57" s="150"/>
      <c r="BK57" s="150"/>
      <c r="BL57" s="124">
        <f t="shared" si="10"/>
        <v>0</v>
      </c>
      <c r="BM57" s="150"/>
      <c r="BN57" s="147"/>
      <c r="BO57" s="147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47"/>
      <c r="CH57" s="150"/>
      <c r="CI57" s="150"/>
      <c r="CJ57" s="150"/>
      <c r="CK57" s="118">
        <v>0</v>
      </c>
      <c r="CL57" s="151">
        <f t="shared" si="6"/>
        <v>0</v>
      </c>
      <c r="CM57" s="152" t="e">
        <f>E57+F57+G57+H57+I57+J57+K57+L57+M57+N57+O57+P57+Q57+R57+AB57+AC57+AD57+AE57+AF57+AG57+AH57+AI57+AJ57+AK57+AL57+AM57+AN57+AO57+T57+U57+V57+W57+AQ57+AR57+AS57+AT57+BA57+BB57+BC57+BD57+BF57+BG57+BK57+#REF!+BM57+AV57+BN57+AW57+BO57+AY57+BQ57+CD57+CF57+CG57+Z57+AU57+AX57+BP57+BR57+BS57+BT57+BU57+BV57+CE57</f>
        <v>#REF!</v>
      </c>
      <c r="CN57" s="55"/>
    </row>
    <row r="58" spans="1:93" ht="13.8" hidden="1" thickBot="1" x14ac:dyDescent="0.35">
      <c r="A58" s="53">
        <v>52</v>
      </c>
      <c r="B58" s="278"/>
      <c r="C58" s="141"/>
      <c r="D58" s="142" t="str">
        <f t="shared" si="11"/>
        <v>ASJ LA CHAUSSEE-ST-VICTOR</v>
      </c>
      <c r="E58" s="141"/>
      <c r="F58" s="143"/>
      <c r="G58" s="143"/>
      <c r="H58" s="143"/>
      <c r="I58" s="143"/>
      <c r="J58" s="143"/>
      <c r="K58" s="144"/>
      <c r="L58" s="141"/>
      <c r="M58" s="143"/>
      <c r="N58" s="143"/>
      <c r="O58" s="143"/>
      <c r="P58" s="143"/>
      <c r="Q58" s="143"/>
      <c r="R58" s="145"/>
      <c r="S58" s="118">
        <v>0</v>
      </c>
      <c r="T58" s="141"/>
      <c r="U58" s="143"/>
      <c r="V58" s="143"/>
      <c r="W58" s="144"/>
      <c r="X58" s="118">
        <v>0</v>
      </c>
      <c r="Y58" s="118"/>
      <c r="Z58" s="146"/>
      <c r="AA58" s="118">
        <f t="shared" si="4"/>
        <v>0</v>
      </c>
      <c r="AB58" s="142"/>
      <c r="AC58" s="143"/>
      <c r="AD58" s="143"/>
      <c r="AE58" s="143"/>
      <c r="AF58" s="143"/>
      <c r="AG58" s="143"/>
      <c r="AH58" s="144"/>
      <c r="AI58" s="141"/>
      <c r="AJ58" s="143"/>
      <c r="AK58" s="143"/>
      <c r="AL58" s="143"/>
      <c r="AM58" s="143"/>
      <c r="AN58" s="143"/>
      <c r="AO58" s="145"/>
      <c r="AP58" s="118">
        <v>0</v>
      </c>
      <c r="AQ58" s="141"/>
      <c r="AR58" s="143"/>
      <c r="AS58" s="143"/>
      <c r="AT58" s="143"/>
      <c r="AU58" s="147"/>
      <c r="AV58" s="147"/>
      <c r="AW58" s="148"/>
      <c r="AX58" s="149"/>
      <c r="AY58" s="147"/>
      <c r="AZ58" s="118">
        <v>0</v>
      </c>
      <c r="BA58" s="142"/>
      <c r="BB58" s="143"/>
      <c r="BC58" s="143"/>
      <c r="BD58" s="144"/>
      <c r="BE58" s="118">
        <v>0</v>
      </c>
      <c r="BF58" s="150"/>
      <c r="BG58" s="150"/>
      <c r="BH58" s="150"/>
      <c r="BI58" s="150"/>
      <c r="BJ58" s="150"/>
      <c r="BK58" s="150"/>
      <c r="BL58" s="124">
        <f t="shared" si="10"/>
        <v>0</v>
      </c>
      <c r="BM58" s="150"/>
      <c r="BN58" s="147"/>
      <c r="BO58" s="147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47"/>
      <c r="CH58" s="150"/>
      <c r="CI58" s="150"/>
      <c r="CJ58" s="150"/>
      <c r="CK58" s="118">
        <v>0</v>
      </c>
      <c r="CL58" s="151">
        <f t="shared" si="6"/>
        <v>0</v>
      </c>
      <c r="CM58" s="152" t="e">
        <f>E58+F58+G58+H58+I58+J58+K58+L58+M58+N58+O58+P58+Q58+R58+AB58+AC58+AD58+AE58+AF58+AG58+AH58+AI58+AJ58+AK58+AL58+AM58+AN58+AO58+T58+U58+V58+W58+AQ58+AR58+AS58+AT58+BA58+BB58+BC58+BD58+BF58+BG58+BK58+#REF!+BM58+AV58+BN58+AW58+BO58+AY58+BQ58+CD58+CF58+CG58+Z58+AU58+AX58+BP58+BR58+BS58+BT58+BU58+BV58+CE58</f>
        <v>#REF!</v>
      </c>
    </row>
    <row r="59" spans="1:93" ht="13.8" hidden="1" thickBot="1" x14ac:dyDescent="0.35">
      <c r="A59" s="53">
        <v>53</v>
      </c>
      <c r="B59" s="278"/>
      <c r="C59" s="141"/>
      <c r="D59" s="142" t="str">
        <f t="shared" si="11"/>
        <v>ASJ LA CHAUSSEE-ST-VICTOR</v>
      </c>
      <c r="E59" s="141"/>
      <c r="F59" s="143"/>
      <c r="G59" s="143"/>
      <c r="H59" s="143"/>
      <c r="I59" s="143"/>
      <c r="J59" s="143"/>
      <c r="K59" s="144"/>
      <c r="L59" s="141"/>
      <c r="M59" s="143"/>
      <c r="N59" s="143"/>
      <c r="O59" s="143"/>
      <c r="P59" s="143"/>
      <c r="Q59" s="143"/>
      <c r="R59" s="145"/>
      <c r="S59" s="118">
        <v>0</v>
      </c>
      <c r="T59" s="141"/>
      <c r="U59" s="143"/>
      <c r="V59" s="143"/>
      <c r="W59" s="144"/>
      <c r="X59" s="118">
        <v>0</v>
      </c>
      <c r="Y59" s="118"/>
      <c r="Z59" s="146"/>
      <c r="AA59" s="118">
        <f t="shared" si="4"/>
        <v>0</v>
      </c>
      <c r="AB59" s="142"/>
      <c r="AC59" s="143"/>
      <c r="AD59" s="143"/>
      <c r="AE59" s="143"/>
      <c r="AF59" s="143"/>
      <c r="AG59" s="143"/>
      <c r="AH59" s="144"/>
      <c r="AI59" s="141"/>
      <c r="AJ59" s="143"/>
      <c r="AK59" s="143"/>
      <c r="AL59" s="143"/>
      <c r="AM59" s="143"/>
      <c r="AN59" s="143"/>
      <c r="AO59" s="145"/>
      <c r="AP59" s="118">
        <v>0</v>
      </c>
      <c r="AQ59" s="141"/>
      <c r="AR59" s="143"/>
      <c r="AS59" s="143"/>
      <c r="AT59" s="143"/>
      <c r="AU59" s="147"/>
      <c r="AV59" s="147"/>
      <c r="AW59" s="148"/>
      <c r="AX59" s="149"/>
      <c r="AY59" s="147"/>
      <c r="AZ59" s="118">
        <v>0</v>
      </c>
      <c r="BA59" s="142"/>
      <c r="BB59" s="143"/>
      <c r="BC59" s="143"/>
      <c r="BD59" s="144"/>
      <c r="BE59" s="118">
        <v>0</v>
      </c>
      <c r="BF59" s="150"/>
      <c r="BG59" s="150"/>
      <c r="BH59" s="150"/>
      <c r="BI59" s="150"/>
      <c r="BJ59" s="150"/>
      <c r="BK59" s="150"/>
      <c r="BL59" s="124">
        <f t="shared" si="10"/>
        <v>0</v>
      </c>
      <c r="BM59" s="150"/>
      <c r="BN59" s="147"/>
      <c r="BO59" s="147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47"/>
      <c r="CH59" s="150"/>
      <c r="CI59" s="150"/>
      <c r="CJ59" s="150"/>
      <c r="CK59" s="118">
        <v>0</v>
      </c>
      <c r="CL59" s="151">
        <f t="shared" si="6"/>
        <v>0</v>
      </c>
      <c r="CM59" s="152" t="e">
        <f>E59+F59+G59+H59+I59+J59+K59+L59+M59+N59+O59+P59+Q59+R59+AB59+AC59+AD59+AE59+AF59+AG59+AH59+AI59+AJ59+AK59+AL59+AM59+AN59+AO59+T59+U59+V59+W59+AQ59+AR59+AS59+AT59+BA59+BB59+BC59+BD59+BF59+BG59+BK59+#REF!+BM59+AV59+BN59+AW59+BO59+AY59+BQ59+CD59+CF59+CG59+Z59+AU59+AX59+BP59+BR59+BS59+BT59+BU59+BV59+CE59</f>
        <v>#REF!</v>
      </c>
      <c r="CN59" s="55"/>
    </row>
    <row r="60" spans="1:93" ht="13.8" hidden="1" thickBot="1" x14ac:dyDescent="0.35">
      <c r="A60" s="53">
        <v>54</v>
      </c>
      <c r="B60" s="278"/>
      <c r="C60" s="153"/>
      <c r="D60" s="142" t="str">
        <f t="shared" si="11"/>
        <v>ASJ LA CHAUSSEE-ST-VICTOR</v>
      </c>
      <c r="E60" s="153"/>
      <c r="F60" s="154"/>
      <c r="G60" s="154"/>
      <c r="H60" s="154"/>
      <c r="I60" s="154"/>
      <c r="J60" s="154"/>
      <c r="K60" s="155"/>
      <c r="L60" s="153"/>
      <c r="M60" s="154"/>
      <c r="N60" s="154"/>
      <c r="O60" s="154"/>
      <c r="P60" s="154"/>
      <c r="Q60" s="154"/>
      <c r="R60" s="156"/>
      <c r="S60" s="116">
        <v>0</v>
      </c>
      <c r="T60" s="153"/>
      <c r="U60" s="154"/>
      <c r="V60" s="154"/>
      <c r="W60" s="155"/>
      <c r="X60" s="116">
        <v>0</v>
      </c>
      <c r="Y60" s="116"/>
      <c r="Z60" s="157"/>
      <c r="AA60" s="118">
        <f t="shared" si="4"/>
        <v>0</v>
      </c>
      <c r="AB60" s="158"/>
      <c r="AC60" s="154"/>
      <c r="AD60" s="154"/>
      <c r="AE60" s="154"/>
      <c r="AF60" s="154"/>
      <c r="AG60" s="154"/>
      <c r="AH60" s="155"/>
      <c r="AI60" s="153"/>
      <c r="AJ60" s="154"/>
      <c r="AK60" s="154"/>
      <c r="AL60" s="154"/>
      <c r="AM60" s="154"/>
      <c r="AN60" s="154"/>
      <c r="AO60" s="156"/>
      <c r="AP60" s="116">
        <v>0</v>
      </c>
      <c r="AQ60" s="153"/>
      <c r="AR60" s="154"/>
      <c r="AS60" s="154"/>
      <c r="AT60" s="154"/>
      <c r="AU60" s="159"/>
      <c r="AV60" s="159"/>
      <c r="AW60" s="160"/>
      <c r="AX60" s="161"/>
      <c r="AY60" s="159"/>
      <c r="AZ60" s="118">
        <v>0</v>
      </c>
      <c r="BA60" s="158"/>
      <c r="BB60" s="154"/>
      <c r="BC60" s="154"/>
      <c r="BD60" s="155"/>
      <c r="BE60" s="116">
        <v>0</v>
      </c>
      <c r="BF60" s="162"/>
      <c r="BG60" s="162"/>
      <c r="BH60" s="162"/>
      <c r="BI60" s="162"/>
      <c r="BJ60" s="162"/>
      <c r="BK60" s="162"/>
      <c r="BL60" s="124">
        <f t="shared" si="10"/>
        <v>0</v>
      </c>
      <c r="BM60" s="162"/>
      <c r="BN60" s="159"/>
      <c r="BO60" s="159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62"/>
      <c r="CA60" s="162"/>
      <c r="CB60" s="162"/>
      <c r="CC60" s="162"/>
      <c r="CD60" s="162"/>
      <c r="CE60" s="162"/>
      <c r="CF60" s="162"/>
      <c r="CG60" s="159"/>
      <c r="CH60" s="162"/>
      <c r="CI60" s="162"/>
      <c r="CJ60" s="162"/>
      <c r="CK60" s="118">
        <v>0</v>
      </c>
      <c r="CL60" s="151">
        <f t="shared" si="6"/>
        <v>0</v>
      </c>
      <c r="CM60" s="152" t="e">
        <f>E60+F60+G60+H60+I60+J60+K60+L60+M60+N60+O60+P60+Q60+R60+AB60+AC60+AD60+AE60+AF60+AG60+AH60+AI60+AJ60+AK60+AL60+AM60+AN60+AO60+T60+U60+V60+W60+AQ60+AR60+AS60+AT60+BA60+BB60+BC60+BD60+BF60+BG60+BK60+#REF!+BM60+AV60+BN60+AW60+BO60+AY60+BQ60+CD60+CF60+CG60+Z60+AU60+AX60+BP60+BR60+BS60+BT60+BU60+BV60+CE60</f>
        <v>#REF!</v>
      </c>
      <c r="CN60" s="55"/>
    </row>
    <row r="61" spans="1:93" ht="13.8" hidden="1" thickBot="1" x14ac:dyDescent="0.35">
      <c r="A61" s="53">
        <v>55</v>
      </c>
      <c r="B61" s="278"/>
      <c r="C61" s="141"/>
      <c r="D61" s="142" t="str">
        <f t="shared" si="11"/>
        <v>ASJ LA CHAUSSEE-ST-VICTOR</v>
      </c>
      <c r="E61" s="141"/>
      <c r="F61" s="143"/>
      <c r="G61" s="143"/>
      <c r="H61" s="143"/>
      <c r="I61" s="143"/>
      <c r="J61" s="143"/>
      <c r="K61" s="144"/>
      <c r="L61" s="141"/>
      <c r="M61" s="143"/>
      <c r="N61" s="143"/>
      <c r="O61" s="143"/>
      <c r="P61" s="143"/>
      <c r="Q61" s="143"/>
      <c r="R61" s="145"/>
      <c r="S61" s="118">
        <v>0</v>
      </c>
      <c r="T61" s="141"/>
      <c r="U61" s="143"/>
      <c r="V61" s="143"/>
      <c r="W61" s="144"/>
      <c r="X61" s="118">
        <v>0</v>
      </c>
      <c r="Y61" s="118"/>
      <c r="Z61" s="146"/>
      <c r="AA61" s="118">
        <f t="shared" si="4"/>
        <v>0</v>
      </c>
      <c r="AB61" s="142"/>
      <c r="AC61" s="143"/>
      <c r="AD61" s="143"/>
      <c r="AE61" s="143"/>
      <c r="AF61" s="143"/>
      <c r="AG61" s="143"/>
      <c r="AH61" s="144"/>
      <c r="AI61" s="141"/>
      <c r="AJ61" s="143"/>
      <c r="AK61" s="143"/>
      <c r="AL61" s="143"/>
      <c r="AM61" s="143"/>
      <c r="AN61" s="143"/>
      <c r="AO61" s="145"/>
      <c r="AP61" s="118">
        <v>0</v>
      </c>
      <c r="AQ61" s="141"/>
      <c r="AR61" s="143"/>
      <c r="AS61" s="143"/>
      <c r="AT61" s="143"/>
      <c r="AU61" s="147"/>
      <c r="AV61" s="147"/>
      <c r="AW61" s="148"/>
      <c r="AX61" s="149"/>
      <c r="AY61" s="147"/>
      <c r="AZ61" s="118">
        <v>0</v>
      </c>
      <c r="BA61" s="142"/>
      <c r="BB61" s="143"/>
      <c r="BC61" s="143"/>
      <c r="BD61" s="144"/>
      <c r="BE61" s="118">
        <v>0</v>
      </c>
      <c r="BF61" s="150"/>
      <c r="BG61" s="150"/>
      <c r="BH61" s="150"/>
      <c r="BI61" s="150"/>
      <c r="BJ61" s="150"/>
      <c r="BK61" s="150"/>
      <c r="BL61" s="124">
        <f t="shared" si="10"/>
        <v>0</v>
      </c>
      <c r="BM61" s="150"/>
      <c r="BN61" s="147"/>
      <c r="BO61" s="147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47"/>
      <c r="CH61" s="150"/>
      <c r="CI61" s="150"/>
      <c r="CJ61" s="150"/>
      <c r="CK61" s="118">
        <v>0</v>
      </c>
      <c r="CL61" s="151">
        <f t="shared" si="6"/>
        <v>0</v>
      </c>
      <c r="CM61" s="152" t="e">
        <f>E61+F61+G61+H61+I61+J61+K61+L61+M61+N61+O61+P61+Q61+R61+AB61+AC61+AD61+AE61+AF61+AG61+AH61+AI61+AJ61+AK61+AL61+AM61+AN61+AO61+T61+U61+V61+W61+AQ61+AR61+AS61+AT61+BA61+BB61+BC61+BD61+BF61+BG61+BK61+#REF!+BM61+AV61+BN61+AW61+BO61+AY61+BQ61+CD61+CF61+CG61+Z61+AU61+AX61+BP61+BR61+BS61+BT61+BU61+BV61+CE61</f>
        <v>#REF!</v>
      </c>
    </row>
    <row r="62" spans="1:93" ht="13.8" hidden="1" thickBot="1" x14ac:dyDescent="0.35">
      <c r="A62" s="53">
        <v>56</v>
      </c>
      <c r="B62" s="278"/>
      <c r="C62" s="141"/>
      <c r="D62" s="142" t="str">
        <f t="shared" si="11"/>
        <v>ASJ LA CHAUSSEE-ST-VICTOR</v>
      </c>
      <c r="E62" s="141"/>
      <c r="F62" s="143"/>
      <c r="G62" s="143"/>
      <c r="H62" s="143"/>
      <c r="I62" s="143"/>
      <c r="J62" s="143"/>
      <c r="K62" s="144"/>
      <c r="L62" s="141"/>
      <c r="M62" s="143"/>
      <c r="N62" s="143"/>
      <c r="O62" s="143"/>
      <c r="P62" s="143"/>
      <c r="Q62" s="143"/>
      <c r="R62" s="145"/>
      <c r="S62" s="118">
        <v>0</v>
      </c>
      <c r="T62" s="141"/>
      <c r="U62" s="143"/>
      <c r="V62" s="143"/>
      <c r="W62" s="144"/>
      <c r="X62" s="118">
        <v>0</v>
      </c>
      <c r="Y62" s="118"/>
      <c r="Z62" s="146"/>
      <c r="AA62" s="118">
        <f t="shared" si="4"/>
        <v>0</v>
      </c>
      <c r="AB62" s="142"/>
      <c r="AC62" s="143"/>
      <c r="AD62" s="143"/>
      <c r="AE62" s="143"/>
      <c r="AF62" s="143"/>
      <c r="AG62" s="143"/>
      <c r="AH62" s="144"/>
      <c r="AI62" s="141"/>
      <c r="AJ62" s="143"/>
      <c r="AK62" s="143"/>
      <c r="AL62" s="143"/>
      <c r="AM62" s="143"/>
      <c r="AN62" s="143"/>
      <c r="AO62" s="145"/>
      <c r="AP62" s="118">
        <v>0</v>
      </c>
      <c r="AQ62" s="141"/>
      <c r="AR62" s="143"/>
      <c r="AS62" s="143"/>
      <c r="AT62" s="143"/>
      <c r="AU62" s="147"/>
      <c r="AV62" s="147"/>
      <c r="AW62" s="148"/>
      <c r="AX62" s="149"/>
      <c r="AY62" s="147"/>
      <c r="AZ62" s="118">
        <v>0</v>
      </c>
      <c r="BA62" s="142"/>
      <c r="BB62" s="143"/>
      <c r="BC62" s="143"/>
      <c r="BD62" s="144"/>
      <c r="BE62" s="118">
        <v>0</v>
      </c>
      <c r="BF62" s="150"/>
      <c r="BG62" s="150"/>
      <c r="BH62" s="150"/>
      <c r="BI62" s="150"/>
      <c r="BJ62" s="150"/>
      <c r="BK62" s="150"/>
      <c r="BL62" s="124">
        <f t="shared" si="10"/>
        <v>0</v>
      </c>
      <c r="BM62" s="150"/>
      <c r="BN62" s="147"/>
      <c r="BO62" s="147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47"/>
      <c r="CH62" s="150"/>
      <c r="CI62" s="150"/>
      <c r="CJ62" s="150"/>
      <c r="CK62" s="118">
        <v>0</v>
      </c>
      <c r="CL62" s="151">
        <f t="shared" si="6"/>
        <v>0</v>
      </c>
      <c r="CM62" s="152" t="e">
        <f>E62+F62+G62+H62+I62+J62+K62+L62+M62+N62+O62+P62+Q62+R62+AB62+AC62+AD62+AE62+AF62+AG62+AH62+AI62+AJ62+AK62+AL62+AM62+AN62+AO62+T62+U62+V62+W62+AQ62+AR62+AS62+AT62+BA62+BB62+BC62+BD62+BF62+BG62+BK62+#REF!+BM62+AV62+BN62+AW62+BO62+AY62+BQ62+CD62+CF62+CG62+Z62+AU62+AX62+BP62+BR62+BS62+BT62+BU62+BV62+CE62</f>
        <v>#REF!</v>
      </c>
      <c r="CN62" s="55"/>
    </row>
    <row r="63" spans="1:93" ht="13.8" hidden="1" thickBot="1" x14ac:dyDescent="0.35">
      <c r="A63" s="53">
        <v>57</v>
      </c>
      <c r="B63" s="278"/>
      <c r="C63" s="153"/>
      <c r="D63" s="142" t="str">
        <f t="shared" si="11"/>
        <v>ASJ LA CHAUSSEE-ST-VICTOR</v>
      </c>
      <c r="E63" s="153"/>
      <c r="F63" s="154"/>
      <c r="G63" s="154"/>
      <c r="H63" s="154"/>
      <c r="I63" s="154"/>
      <c r="J63" s="154"/>
      <c r="K63" s="155"/>
      <c r="L63" s="153"/>
      <c r="M63" s="154"/>
      <c r="N63" s="154"/>
      <c r="O63" s="154"/>
      <c r="P63" s="154"/>
      <c r="Q63" s="154"/>
      <c r="R63" s="156"/>
      <c r="S63" s="116">
        <v>0</v>
      </c>
      <c r="T63" s="153"/>
      <c r="U63" s="154"/>
      <c r="V63" s="154"/>
      <c r="W63" s="155"/>
      <c r="X63" s="116">
        <v>0</v>
      </c>
      <c r="Y63" s="116"/>
      <c r="Z63" s="157"/>
      <c r="AA63" s="118">
        <f t="shared" si="4"/>
        <v>0</v>
      </c>
      <c r="AB63" s="158"/>
      <c r="AC63" s="154"/>
      <c r="AD63" s="154"/>
      <c r="AE63" s="154"/>
      <c r="AF63" s="154"/>
      <c r="AG63" s="154"/>
      <c r="AH63" s="155"/>
      <c r="AI63" s="153"/>
      <c r="AJ63" s="154"/>
      <c r="AK63" s="154"/>
      <c r="AL63" s="154"/>
      <c r="AM63" s="154"/>
      <c r="AN63" s="154"/>
      <c r="AO63" s="156"/>
      <c r="AP63" s="116">
        <v>0</v>
      </c>
      <c r="AQ63" s="153"/>
      <c r="AR63" s="154"/>
      <c r="AS63" s="154"/>
      <c r="AT63" s="154"/>
      <c r="AU63" s="159"/>
      <c r="AV63" s="159"/>
      <c r="AW63" s="160"/>
      <c r="AX63" s="161"/>
      <c r="AY63" s="159"/>
      <c r="AZ63" s="118">
        <v>0</v>
      </c>
      <c r="BA63" s="158"/>
      <c r="BB63" s="154"/>
      <c r="BC63" s="154"/>
      <c r="BD63" s="155"/>
      <c r="BE63" s="116">
        <v>0</v>
      </c>
      <c r="BF63" s="162"/>
      <c r="BG63" s="162"/>
      <c r="BH63" s="162"/>
      <c r="BI63" s="162"/>
      <c r="BJ63" s="162"/>
      <c r="BK63" s="162"/>
      <c r="BL63" s="124">
        <f t="shared" si="10"/>
        <v>0</v>
      </c>
      <c r="BM63" s="162"/>
      <c r="BN63" s="159"/>
      <c r="BO63" s="159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59"/>
      <c r="CH63" s="162"/>
      <c r="CI63" s="162"/>
      <c r="CJ63" s="162"/>
      <c r="CK63" s="118">
        <v>0</v>
      </c>
      <c r="CL63" s="151">
        <f t="shared" si="6"/>
        <v>0</v>
      </c>
      <c r="CM63" s="152" t="e">
        <f>E63+F63+G63+H63+I63+J63+K63+L63+M63+N63+O63+P63+Q63+R63+AB63+AC63+AD63+AE63+AF63+AG63+AH63+AI63+AJ63+AK63+AL63+AM63+AN63+AO63+T63+U63+V63+W63+AQ63+AR63+AS63+AT63+BA63+BB63+BC63+BD63+BF63+BG63+BK63+#REF!+BM63+AV63+BN63+AW63+BO63+AY63+BQ63+CD63+CF63+CG63+Z63+AU63+AX63+BP63+BR63+BS63+BT63+BU63+BV63+CE63</f>
        <v>#REF!</v>
      </c>
      <c r="CN63" s="55"/>
    </row>
    <row r="64" spans="1:93" ht="13.8" hidden="1" thickBot="1" x14ac:dyDescent="0.35">
      <c r="A64" s="53">
        <v>58</v>
      </c>
      <c r="B64" s="278"/>
      <c r="C64" s="141"/>
      <c r="D64" s="142" t="str">
        <f t="shared" si="11"/>
        <v>ASJ LA CHAUSSEE-ST-VICTOR</v>
      </c>
      <c r="E64" s="141"/>
      <c r="F64" s="143"/>
      <c r="G64" s="143"/>
      <c r="H64" s="143"/>
      <c r="I64" s="143"/>
      <c r="J64" s="143"/>
      <c r="K64" s="144"/>
      <c r="L64" s="141"/>
      <c r="M64" s="143"/>
      <c r="N64" s="143"/>
      <c r="O64" s="143"/>
      <c r="P64" s="143"/>
      <c r="Q64" s="143"/>
      <c r="R64" s="145"/>
      <c r="S64" s="118">
        <v>0</v>
      </c>
      <c r="T64" s="141"/>
      <c r="U64" s="143"/>
      <c r="V64" s="143"/>
      <c r="W64" s="144"/>
      <c r="X64" s="118">
        <v>0</v>
      </c>
      <c r="Y64" s="118"/>
      <c r="Z64" s="146"/>
      <c r="AA64" s="118">
        <f t="shared" si="4"/>
        <v>0</v>
      </c>
      <c r="AB64" s="142"/>
      <c r="AC64" s="143"/>
      <c r="AD64" s="143"/>
      <c r="AE64" s="143"/>
      <c r="AF64" s="143"/>
      <c r="AG64" s="143"/>
      <c r="AH64" s="144"/>
      <c r="AI64" s="141"/>
      <c r="AJ64" s="143"/>
      <c r="AK64" s="143"/>
      <c r="AL64" s="143"/>
      <c r="AM64" s="143"/>
      <c r="AN64" s="143"/>
      <c r="AO64" s="145"/>
      <c r="AP64" s="118">
        <v>0</v>
      </c>
      <c r="AQ64" s="141"/>
      <c r="AR64" s="143"/>
      <c r="AS64" s="143"/>
      <c r="AT64" s="143"/>
      <c r="AU64" s="147"/>
      <c r="AV64" s="147"/>
      <c r="AW64" s="148"/>
      <c r="AX64" s="149"/>
      <c r="AY64" s="147"/>
      <c r="AZ64" s="118">
        <v>0</v>
      </c>
      <c r="BA64" s="142"/>
      <c r="BB64" s="143"/>
      <c r="BC64" s="143"/>
      <c r="BD64" s="144"/>
      <c r="BE64" s="118">
        <v>0</v>
      </c>
      <c r="BF64" s="150"/>
      <c r="BG64" s="150"/>
      <c r="BH64" s="150"/>
      <c r="BI64" s="150"/>
      <c r="BJ64" s="150"/>
      <c r="BK64" s="150"/>
      <c r="BL64" s="124">
        <f t="shared" si="10"/>
        <v>0</v>
      </c>
      <c r="BM64" s="150"/>
      <c r="BN64" s="147"/>
      <c r="BO64" s="147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47"/>
      <c r="CH64" s="150"/>
      <c r="CI64" s="150"/>
      <c r="CJ64" s="150"/>
      <c r="CK64" s="118">
        <v>0</v>
      </c>
      <c r="CL64" s="151">
        <f t="shared" si="6"/>
        <v>0</v>
      </c>
      <c r="CM64" s="152" t="e">
        <f>E64+F64+G64+H64+I64+J64+K64+L64+M64+N64+O64+P64+Q64+R64+AB64+AC64+AD64+AE64+AF64+AG64+AH64+AI64+AJ64+AK64+AL64+AM64+AN64+AO64+T64+U64+V64+W64+AQ64+AR64+AS64+AT64+BA64+BB64+BC64+BD64+BF64+BG64+BK64+#REF!+BM64+AV64+BN64+AW64+BO64+AY64+BQ64+CD64+CF64+CG64+Z64+AU64+AX64+BP64+BR64+BS64+BT64+BU64+BV64+CE64</f>
        <v>#REF!</v>
      </c>
      <c r="CN64" s="55"/>
    </row>
    <row r="65" spans="1:93" ht="13.8" hidden="1" thickBot="1" x14ac:dyDescent="0.35">
      <c r="A65" s="53">
        <v>59</v>
      </c>
      <c r="B65" s="278"/>
      <c r="C65" s="141"/>
      <c r="D65" s="142" t="str">
        <f t="shared" si="11"/>
        <v>ASJ LA CHAUSSEE-ST-VICTOR</v>
      </c>
      <c r="E65" s="141"/>
      <c r="F65" s="143"/>
      <c r="G65" s="143"/>
      <c r="H65" s="143"/>
      <c r="I65" s="143"/>
      <c r="J65" s="143"/>
      <c r="K65" s="144"/>
      <c r="L65" s="141"/>
      <c r="M65" s="143"/>
      <c r="N65" s="143"/>
      <c r="O65" s="143"/>
      <c r="P65" s="143"/>
      <c r="Q65" s="143"/>
      <c r="R65" s="145"/>
      <c r="S65" s="118">
        <v>0</v>
      </c>
      <c r="T65" s="141"/>
      <c r="U65" s="143"/>
      <c r="V65" s="143"/>
      <c r="W65" s="144"/>
      <c r="X65" s="118">
        <v>0</v>
      </c>
      <c r="Y65" s="118"/>
      <c r="Z65" s="146"/>
      <c r="AA65" s="118">
        <f t="shared" si="4"/>
        <v>0</v>
      </c>
      <c r="AB65" s="142"/>
      <c r="AC65" s="143"/>
      <c r="AD65" s="143"/>
      <c r="AE65" s="143"/>
      <c r="AF65" s="143"/>
      <c r="AG65" s="143"/>
      <c r="AH65" s="144"/>
      <c r="AI65" s="141"/>
      <c r="AJ65" s="143"/>
      <c r="AK65" s="143"/>
      <c r="AL65" s="143"/>
      <c r="AM65" s="143"/>
      <c r="AN65" s="143"/>
      <c r="AO65" s="145"/>
      <c r="AP65" s="118">
        <v>0</v>
      </c>
      <c r="AQ65" s="141"/>
      <c r="AR65" s="143"/>
      <c r="AS65" s="143"/>
      <c r="AT65" s="143"/>
      <c r="AU65" s="147"/>
      <c r="AV65" s="147"/>
      <c r="AW65" s="148"/>
      <c r="AX65" s="149"/>
      <c r="AY65" s="147"/>
      <c r="AZ65" s="118">
        <v>0</v>
      </c>
      <c r="BA65" s="142"/>
      <c r="BB65" s="143"/>
      <c r="BC65" s="143"/>
      <c r="BD65" s="144"/>
      <c r="BE65" s="118">
        <v>0</v>
      </c>
      <c r="BF65" s="150"/>
      <c r="BG65" s="150"/>
      <c r="BH65" s="150"/>
      <c r="BI65" s="150"/>
      <c r="BJ65" s="150"/>
      <c r="BK65" s="150"/>
      <c r="BL65" s="124">
        <f t="shared" si="10"/>
        <v>0</v>
      </c>
      <c r="BM65" s="150"/>
      <c r="BN65" s="147"/>
      <c r="BO65" s="147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47"/>
      <c r="CH65" s="150"/>
      <c r="CI65" s="150"/>
      <c r="CJ65" s="150"/>
      <c r="CK65" s="118">
        <v>0</v>
      </c>
      <c r="CL65" s="151">
        <f t="shared" si="6"/>
        <v>0</v>
      </c>
      <c r="CM65" s="152" t="e">
        <f>E65+F65+G65+H65+I65+J65+K65+L65+M65+N65+O65+P65+Q65+R65+AB65+AC65+AD65+AE65+AF65+AG65+AH65+AI65+AJ65+AK65+AL65+AM65+AN65+AO65+T65+U65+V65+W65+AQ65+AR65+AS65+AT65+BA65+BB65+BC65+BD65+BF65+BG65+BK65+#REF!+BM65+AV65+BN65+AW65+BO65+AY65+BQ65+CD65+CF65+CG65+Z65+AU65+AX65+BP65+BR65+BS65+BT65+BU65+BV65+CE65</f>
        <v>#REF!</v>
      </c>
    </row>
    <row r="66" spans="1:93" ht="13.8" hidden="1" thickBot="1" x14ac:dyDescent="0.35">
      <c r="A66" s="53">
        <v>60</v>
      </c>
      <c r="B66" s="328"/>
      <c r="C66" s="141"/>
      <c r="D66" s="142" t="str">
        <f t="shared" si="11"/>
        <v>ASJ LA CHAUSSEE-ST-VICTOR</v>
      </c>
      <c r="E66" s="141"/>
      <c r="F66" s="143"/>
      <c r="G66" s="143"/>
      <c r="H66" s="143"/>
      <c r="I66" s="143"/>
      <c r="J66" s="143"/>
      <c r="K66" s="144"/>
      <c r="L66" s="141"/>
      <c r="M66" s="143"/>
      <c r="N66" s="143"/>
      <c r="O66" s="143"/>
      <c r="P66" s="143"/>
      <c r="Q66" s="143"/>
      <c r="R66" s="145"/>
      <c r="S66" s="118">
        <v>0</v>
      </c>
      <c r="T66" s="141"/>
      <c r="U66" s="143"/>
      <c r="V66" s="143"/>
      <c r="W66" s="144"/>
      <c r="X66" s="118">
        <v>0</v>
      </c>
      <c r="Y66" s="118"/>
      <c r="Z66" s="146"/>
      <c r="AA66" s="118">
        <f t="shared" si="4"/>
        <v>0</v>
      </c>
      <c r="AB66" s="142"/>
      <c r="AC66" s="143"/>
      <c r="AD66" s="143"/>
      <c r="AE66" s="143"/>
      <c r="AF66" s="143"/>
      <c r="AG66" s="143"/>
      <c r="AH66" s="144"/>
      <c r="AI66" s="141"/>
      <c r="AJ66" s="143"/>
      <c r="AK66" s="143"/>
      <c r="AL66" s="143"/>
      <c r="AM66" s="143"/>
      <c r="AN66" s="143"/>
      <c r="AO66" s="145"/>
      <c r="AP66" s="118">
        <v>0</v>
      </c>
      <c r="AQ66" s="141"/>
      <c r="AR66" s="143"/>
      <c r="AS66" s="143"/>
      <c r="AT66" s="143"/>
      <c r="AU66" s="147"/>
      <c r="AV66" s="147"/>
      <c r="AW66" s="148"/>
      <c r="AX66" s="149"/>
      <c r="AY66" s="147"/>
      <c r="AZ66" s="118">
        <v>0</v>
      </c>
      <c r="BA66" s="142"/>
      <c r="BB66" s="143"/>
      <c r="BC66" s="143"/>
      <c r="BD66" s="144"/>
      <c r="BE66" s="118">
        <v>0</v>
      </c>
      <c r="BF66" s="150"/>
      <c r="BG66" s="150"/>
      <c r="BH66" s="150"/>
      <c r="BI66" s="150"/>
      <c r="BJ66" s="150"/>
      <c r="BK66" s="150"/>
      <c r="BL66" s="124">
        <f t="shared" si="10"/>
        <v>0</v>
      </c>
      <c r="BM66" s="150"/>
      <c r="BN66" s="147"/>
      <c r="BO66" s="147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47"/>
      <c r="CH66" s="150"/>
      <c r="CI66" s="150"/>
      <c r="CJ66" s="150"/>
      <c r="CK66" s="118">
        <v>0</v>
      </c>
      <c r="CL66" s="151">
        <f t="shared" si="6"/>
        <v>0</v>
      </c>
      <c r="CM66" s="152" t="e">
        <f>E66+F66+G66+H66+I66+J66+K66+L66+M66+N66+O66+P66+Q66+R66+AB66+AC66+AD66+AE66+AF66+AG66+AH66+AI66+AJ66+AK66+AL66+AM66+AN66+AO66+T66+U66+V66+W66+AQ66+AR66+AS66+AT66+BA66+BB66+BC66+BD66+BF66+BG66+BK66+#REF!+BM66+AV66+BN66+AW66+BO66+AY66+BQ66+CD66+CF66+CG66+Z66+AU66+AX66+BP66+BR66+BS66+BT66+BU66+BV66+CE66</f>
        <v>#REF!</v>
      </c>
    </row>
    <row r="67" spans="1:93" ht="14.4" thickTop="1" thickBot="1" x14ac:dyDescent="0.35">
      <c r="A67" s="53">
        <v>61</v>
      </c>
      <c r="B67" s="338" t="s">
        <v>193</v>
      </c>
      <c r="C67" s="128" t="s">
        <v>194</v>
      </c>
      <c r="D67" s="132" t="str">
        <f>$B$67</f>
        <v xml:space="preserve">AZE TENNIS DE TABLE </v>
      </c>
      <c r="E67" s="128"/>
      <c r="F67" s="129"/>
      <c r="G67" s="129"/>
      <c r="H67" s="129"/>
      <c r="I67" s="129"/>
      <c r="J67" s="129"/>
      <c r="K67" s="130"/>
      <c r="L67" s="128"/>
      <c r="M67" s="129"/>
      <c r="N67" s="129"/>
      <c r="O67" s="129"/>
      <c r="P67" s="129"/>
      <c r="Q67" s="129"/>
      <c r="R67" s="112"/>
      <c r="S67" s="118">
        <v>0</v>
      </c>
      <c r="T67" s="128"/>
      <c r="U67" s="129"/>
      <c r="V67" s="129"/>
      <c r="W67" s="130"/>
      <c r="X67" s="118">
        <v>0</v>
      </c>
      <c r="Y67" s="182"/>
      <c r="Z67" s="131"/>
      <c r="AA67" s="118">
        <f t="shared" si="4"/>
        <v>0</v>
      </c>
      <c r="AB67" s="132">
        <v>2</v>
      </c>
      <c r="AC67" s="129"/>
      <c r="AD67" s="129">
        <v>1</v>
      </c>
      <c r="AE67" s="129"/>
      <c r="AF67" s="129"/>
      <c r="AG67" s="129"/>
      <c r="AH67" s="130"/>
      <c r="AI67" s="128"/>
      <c r="AJ67" s="129"/>
      <c r="AK67" s="129"/>
      <c r="AL67" s="129">
        <v>1</v>
      </c>
      <c r="AM67" s="129"/>
      <c r="AN67" s="129">
        <v>1</v>
      </c>
      <c r="AO67" s="112"/>
      <c r="AP67" s="116">
        <f>(SUM(AB67:AO67))*barêmes!$H$12</f>
        <v>75</v>
      </c>
      <c r="AQ67" s="128"/>
      <c r="AR67" s="129"/>
      <c r="AS67" s="129"/>
      <c r="AT67" s="129"/>
      <c r="AU67" s="133"/>
      <c r="AV67" s="133"/>
      <c r="AW67" s="134"/>
      <c r="AX67" s="135"/>
      <c r="AY67" s="133"/>
      <c r="AZ67" s="118">
        <v>0</v>
      </c>
      <c r="BA67" s="132"/>
      <c r="BB67" s="129"/>
      <c r="BC67" s="129"/>
      <c r="BD67" s="130"/>
      <c r="BE67" s="118">
        <v>0</v>
      </c>
      <c r="BF67" s="136"/>
      <c r="BG67" s="136"/>
      <c r="BH67" s="136"/>
      <c r="BI67" s="136"/>
      <c r="BJ67" s="136"/>
      <c r="BK67" s="136"/>
      <c r="BL67" s="124">
        <f t="shared" si="10"/>
        <v>0</v>
      </c>
      <c r="BM67" s="136"/>
      <c r="BN67" s="133"/>
      <c r="BO67" s="133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3"/>
      <c r="CH67" s="136"/>
      <c r="CI67" s="136"/>
      <c r="CJ67" s="136"/>
      <c r="CK67" s="98">
        <f>SUM(BM67:CB67)*barêmes!$H$16</f>
        <v>0</v>
      </c>
      <c r="CL67" s="106">
        <f t="shared" si="6"/>
        <v>75</v>
      </c>
      <c r="CM67" s="107" t="e">
        <f>E67+F67+G67+H67+I67+J67+K67+L67+M67+N67+O67+P67+Q67+R67+AB67+AC67+AD67+AE67+AF67+AG67+AH67+AI67+AJ67+AK67+AL67+AM67+AN67+AO67+T67+U67+V67+W67+AQ67+AR67+AS67+AT67+BA67+BB67+BC67+BD67+BF67+BG67+BK67+#REF!+BM67+AV67+BN67+AW67+BO67+AY67+BQ67+CD67+CF67+CG67+Z67+AU67+AX67+BP67+BR67+BS67+BT67+BU67+BV67+CE67</f>
        <v>#REF!</v>
      </c>
      <c r="CN67" s="108" t="e">
        <f>SUM(CM67:CM81)</f>
        <v>#REF!</v>
      </c>
      <c r="CO67" s="109">
        <f>SUM(CL67:CL81)</f>
        <v>165</v>
      </c>
    </row>
    <row r="68" spans="1:93" ht="13.8" thickBot="1" x14ac:dyDescent="0.35">
      <c r="A68" s="53">
        <v>62</v>
      </c>
      <c r="B68" s="336"/>
      <c r="C68" s="128" t="s">
        <v>195</v>
      </c>
      <c r="D68" s="132" t="str">
        <f t="shared" ref="D68:D81" si="12">$B$67</f>
        <v xml:space="preserve">AZE TENNIS DE TABLE </v>
      </c>
      <c r="E68" s="128"/>
      <c r="F68" s="129"/>
      <c r="G68" s="129"/>
      <c r="H68" s="129"/>
      <c r="I68" s="129"/>
      <c r="J68" s="129"/>
      <c r="K68" s="130"/>
      <c r="L68" s="128"/>
      <c r="M68" s="129"/>
      <c r="N68" s="129"/>
      <c r="O68" s="129"/>
      <c r="P68" s="129"/>
      <c r="Q68" s="129"/>
      <c r="R68" s="112"/>
      <c r="S68" s="118">
        <v>0</v>
      </c>
      <c r="T68" s="128"/>
      <c r="U68" s="129"/>
      <c r="V68" s="129"/>
      <c r="W68" s="130"/>
      <c r="X68" s="118">
        <v>0</v>
      </c>
      <c r="Y68" s="182"/>
      <c r="Z68" s="131"/>
      <c r="AA68" s="118">
        <f t="shared" si="4"/>
        <v>0</v>
      </c>
      <c r="AB68" s="132"/>
      <c r="AC68" s="129"/>
      <c r="AD68" s="129"/>
      <c r="AE68" s="129"/>
      <c r="AF68" s="129"/>
      <c r="AG68" s="129"/>
      <c r="AH68" s="130"/>
      <c r="AI68" s="128"/>
      <c r="AJ68" s="129"/>
      <c r="AK68" s="129"/>
      <c r="AL68" s="129"/>
      <c r="AM68" s="129"/>
      <c r="AN68" s="129"/>
      <c r="AO68" s="112"/>
      <c r="AP68" s="116">
        <f>(SUM(AB68:AO68))*barêmes!$H$12</f>
        <v>0</v>
      </c>
      <c r="AQ68" s="128"/>
      <c r="AR68" s="129"/>
      <c r="AS68" s="129"/>
      <c r="AT68" s="129"/>
      <c r="AU68" s="133"/>
      <c r="AV68" s="133"/>
      <c r="AW68" s="134"/>
      <c r="AX68" s="135"/>
      <c r="AY68" s="133"/>
      <c r="AZ68" s="118">
        <v>0</v>
      </c>
      <c r="BA68" s="132"/>
      <c r="BB68" s="129"/>
      <c r="BC68" s="129"/>
      <c r="BD68" s="130"/>
      <c r="BE68" s="118">
        <v>0</v>
      </c>
      <c r="BF68" s="136"/>
      <c r="BG68" s="136"/>
      <c r="BH68" s="136"/>
      <c r="BI68" s="136"/>
      <c r="BJ68" s="136"/>
      <c r="BK68" s="136"/>
      <c r="BL68" s="124">
        <f t="shared" si="10"/>
        <v>0</v>
      </c>
      <c r="BM68" s="136"/>
      <c r="BN68" s="133"/>
      <c r="BO68" s="133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3"/>
      <c r="CH68" s="136"/>
      <c r="CI68" s="136"/>
      <c r="CJ68" s="136"/>
      <c r="CK68" s="98">
        <f>SUM(BM68:CB68)*barêmes!$H$16</f>
        <v>0</v>
      </c>
      <c r="CL68" s="106">
        <f t="shared" si="6"/>
        <v>0</v>
      </c>
      <c r="CM68" s="125" t="e">
        <f>E68+F68+G68+H68+I68+J68+K68+L68+M68+N68+O68+P68+Q68+R68+AB68+AC68+AD68+AE68+AF68+AG68+AH68+AI68+AJ68+AK68+AL68+AM68+AN68+AO68+T68+U68+V68+W68+AQ68+AR68+AS68+AT68+BA68+BB68+BC68+BD68+BF68+BG68+BK68+#REF!+BM68+AV68+BN68+AW68+BO68+AY68+BQ68+CD68+CF68+CG68+Z68+AU68+AX68+BP68+BR68+BS68+BT68+BU68+BV68+CE68</f>
        <v>#REF!</v>
      </c>
      <c r="CN68" s="126"/>
    </row>
    <row r="69" spans="1:93" ht="13.8" thickBot="1" x14ac:dyDescent="0.35">
      <c r="A69" s="53">
        <v>63</v>
      </c>
      <c r="B69" s="336"/>
      <c r="C69" s="111" t="s">
        <v>196</v>
      </c>
      <c r="D69" s="132" t="str">
        <f t="shared" si="12"/>
        <v xml:space="preserve">AZE TENNIS DE TABLE </v>
      </c>
      <c r="E69" s="111"/>
      <c r="F69" s="113"/>
      <c r="G69" s="113"/>
      <c r="H69" s="113"/>
      <c r="I69" s="113"/>
      <c r="J69" s="113"/>
      <c r="K69" s="114"/>
      <c r="L69" s="111"/>
      <c r="M69" s="113"/>
      <c r="N69" s="113"/>
      <c r="O69" s="113"/>
      <c r="P69" s="113"/>
      <c r="Q69" s="113"/>
      <c r="R69" s="115"/>
      <c r="S69" s="116">
        <v>0</v>
      </c>
      <c r="T69" s="111"/>
      <c r="U69" s="113"/>
      <c r="V69" s="113"/>
      <c r="W69" s="114"/>
      <c r="X69" s="116">
        <v>0</v>
      </c>
      <c r="Y69" s="181"/>
      <c r="Z69" s="117"/>
      <c r="AA69" s="118">
        <f t="shared" si="4"/>
        <v>0</v>
      </c>
      <c r="AB69" s="119"/>
      <c r="AC69" s="113"/>
      <c r="AD69" s="113">
        <v>2</v>
      </c>
      <c r="AE69" s="113"/>
      <c r="AF69" s="113"/>
      <c r="AG69" s="113"/>
      <c r="AH69" s="114"/>
      <c r="AI69" s="111"/>
      <c r="AJ69" s="113"/>
      <c r="AK69" s="113"/>
      <c r="AL69" s="113"/>
      <c r="AM69" s="113"/>
      <c r="AN69" s="113"/>
      <c r="AO69" s="115"/>
      <c r="AP69" s="116">
        <f>(SUM(AB69:AO69))*barêmes!$H$12</f>
        <v>30</v>
      </c>
      <c r="AQ69" s="111"/>
      <c r="AR69" s="113"/>
      <c r="AS69" s="113"/>
      <c r="AT69" s="113"/>
      <c r="AU69" s="120"/>
      <c r="AV69" s="120"/>
      <c r="AW69" s="121"/>
      <c r="AX69" s="122"/>
      <c r="AY69" s="120"/>
      <c r="AZ69" s="118">
        <v>0</v>
      </c>
      <c r="BA69" s="119"/>
      <c r="BB69" s="113">
        <v>2</v>
      </c>
      <c r="BC69" s="113">
        <v>2</v>
      </c>
      <c r="BD69" s="114">
        <v>2</v>
      </c>
      <c r="BE69" s="116">
        <v>60</v>
      </c>
      <c r="BF69" s="123"/>
      <c r="BG69" s="123"/>
      <c r="BH69" s="123"/>
      <c r="BI69" s="123"/>
      <c r="BJ69" s="123"/>
      <c r="BK69" s="123"/>
      <c r="BL69" s="124">
        <f t="shared" si="10"/>
        <v>0</v>
      </c>
      <c r="BM69" s="123"/>
      <c r="BN69" s="120"/>
      <c r="BO69" s="120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0"/>
      <c r="CH69" s="123"/>
      <c r="CI69" s="123"/>
      <c r="CJ69" s="123"/>
      <c r="CK69" s="98">
        <f>SUM(BM69:CB69)*barêmes!$H$16</f>
        <v>0</v>
      </c>
      <c r="CL69" s="106">
        <f t="shared" si="6"/>
        <v>90</v>
      </c>
      <c r="CM69" s="125" t="e">
        <f>E69+F69+G69+H69+I69+J69+K69+L69+M69+N69+O69+P69+Q69+R69+AB69+AC69+AD69+AE69+AF69+AG69+AH69+AI69+AJ69+AK69+AL69+AM69+AN69+AO69+T69+U69+V69+W69+AQ69+AR69+AS69+AT69+BA69+BB69+BC69+BD69+BF69+BG69+BK69+#REF!+BM69+AV69+BN69+AW69+BO69+AY69+BQ69+CD69+CF69+CG69+Z69+AU69+AX69+BP69+BR69+BS69+BT69+BU69+BV69+CE69</f>
        <v>#REF!</v>
      </c>
      <c r="CN69" s="126"/>
    </row>
    <row r="70" spans="1:93" ht="13.8" hidden="1" thickBot="1" x14ac:dyDescent="0.35">
      <c r="A70" s="53">
        <v>64</v>
      </c>
      <c r="B70" s="336"/>
      <c r="C70" s="128"/>
      <c r="D70" s="132" t="str">
        <f t="shared" si="12"/>
        <v xml:space="preserve">AZE TENNIS DE TABLE </v>
      </c>
      <c r="E70" s="128"/>
      <c r="F70" s="129"/>
      <c r="G70" s="129"/>
      <c r="H70" s="129"/>
      <c r="I70" s="129"/>
      <c r="J70" s="129"/>
      <c r="K70" s="130"/>
      <c r="L70" s="128"/>
      <c r="M70" s="129"/>
      <c r="N70" s="129"/>
      <c r="O70" s="129"/>
      <c r="P70" s="129"/>
      <c r="Q70" s="129"/>
      <c r="R70" s="112"/>
      <c r="S70" s="118">
        <v>0</v>
      </c>
      <c r="T70" s="128"/>
      <c r="U70" s="129"/>
      <c r="V70" s="129"/>
      <c r="W70" s="130"/>
      <c r="X70" s="118">
        <v>0</v>
      </c>
      <c r="Y70" s="118"/>
      <c r="Z70" s="131"/>
      <c r="AA70" s="118">
        <f t="shared" si="4"/>
        <v>0</v>
      </c>
      <c r="AB70" s="132"/>
      <c r="AC70" s="129"/>
      <c r="AD70" s="129"/>
      <c r="AE70" s="129"/>
      <c r="AF70" s="129"/>
      <c r="AG70" s="129"/>
      <c r="AH70" s="130"/>
      <c r="AI70" s="128"/>
      <c r="AJ70" s="129"/>
      <c r="AK70" s="129"/>
      <c r="AL70" s="129"/>
      <c r="AM70" s="129"/>
      <c r="AN70" s="129"/>
      <c r="AO70" s="112"/>
      <c r="AP70" s="118">
        <v>0</v>
      </c>
      <c r="AQ70" s="128"/>
      <c r="AR70" s="129"/>
      <c r="AS70" s="129"/>
      <c r="AT70" s="129"/>
      <c r="AU70" s="133"/>
      <c r="AV70" s="133"/>
      <c r="AW70" s="134"/>
      <c r="AX70" s="135"/>
      <c r="AY70" s="133"/>
      <c r="AZ70" s="118">
        <v>0</v>
      </c>
      <c r="BA70" s="132"/>
      <c r="BB70" s="129"/>
      <c r="BC70" s="129"/>
      <c r="BD70" s="130"/>
      <c r="BE70" s="118">
        <v>0</v>
      </c>
      <c r="BF70" s="136"/>
      <c r="BG70" s="136"/>
      <c r="BH70" s="136"/>
      <c r="BI70" s="136"/>
      <c r="BJ70" s="136"/>
      <c r="BK70" s="136"/>
      <c r="BL70" s="124">
        <f t="shared" si="10"/>
        <v>0</v>
      </c>
      <c r="BM70" s="136"/>
      <c r="BN70" s="133"/>
      <c r="BO70" s="133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3"/>
      <c r="CH70" s="136"/>
      <c r="CI70" s="136"/>
      <c r="CJ70" s="136"/>
      <c r="CK70" s="118">
        <v>0</v>
      </c>
      <c r="CL70" s="106">
        <f t="shared" si="6"/>
        <v>0</v>
      </c>
      <c r="CM70" s="125" t="e">
        <f>E70+F70+G70+H70+I70+J70+K70+L70+M70+N70+O70+P70+Q70+R70+AB70+AC70+AD70+AE70+AF70+AG70+AH70+AI70+AJ70+AK70+AL70+AM70+AN70+AO70+T70+U70+V70+W70+AQ70+AR70+AS70+AT70+BA70+BB70+BC70+BD70+BF70+BG70+BK70+#REF!+BM70+AV70+BN70+AW70+BO70+AY70+BQ70+CD70+CF70+CG70+Z70+AU70+AX70+BP70+BR70+BS70+BT70+BU70+BV70+CE70</f>
        <v>#REF!</v>
      </c>
      <c r="CN70" s="137"/>
    </row>
    <row r="71" spans="1:93" ht="13.8" hidden="1" thickBot="1" x14ac:dyDescent="0.35">
      <c r="A71" s="53">
        <v>65</v>
      </c>
      <c r="B71" s="336"/>
      <c r="C71" s="128"/>
      <c r="D71" s="132" t="str">
        <f t="shared" si="12"/>
        <v xml:space="preserve">AZE TENNIS DE TABLE </v>
      </c>
      <c r="E71" s="128"/>
      <c r="F71" s="129"/>
      <c r="G71" s="129"/>
      <c r="H71" s="129"/>
      <c r="I71" s="129"/>
      <c r="J71" s="129"/>
      <c r="K71" s="130"/>
      <c r="L71" s="128"/>
      <c r="M71" s="129"/>
      <c r="N71" s="129"/>
      <c r="O71" s="129"/>
      <c r="P71" s="129"/>
      <c r="Q71" s="129"/>
      <c r="R71" s="112"/>
      <c r="S71" s="118">
        <v>0</v>
      </c>
      <c r="T71" s="128"/>
      <c r="U71" s="129"/>
      <c r="V71" s="129"/>
      <c r="W71" s="130"/>
      <c r="X71" s="118">
        <v>0</v>
      </c>
      <c r="Y71" s="118"/>
      <c r="Z71" s="131"/>
      <c r="AA71" s="118">
        <f t="shared" ref="AA71:AA134" si="13">S71+X71+(Y71*20)+(Z71*20)</f>
        <v>0</v>
      </c>
      <c r="AB71" s="132"/>
      <c r="AC71" s="129"/>
      <c r="AD71" s="129"/>
      <c r="AE71" s="129"/>
      <c r="AF71" s="129"/>
      <c r="AG71" s="129"/>
      <c r="AH71" s="130"/>
      <c r="AI71" s="128"/>
      <c r="AJ71" s="129"/>
      <c r="AK71" s="129"/>
      <c r="AL71" s="129"/>
      <c r="AM71" s="129"/>
      <c r="AN71" s="129"/>
      <c r="AO71" s="112"/>
      <c r="AP71" s="118">
        <v>0</v>
      </c>
      <c r="AQ71" s="128"/>
      <c r="AR71" s="129"/>
      <c r="AS71" s="129"/>
      <c r="AT71" s="129"/>
      <c r="AU71" s="133"/>
      <c r="AV71" s="133"/>
      <c r="AW71" s="134"/>
      <c r="AX71" s="135"/>
      <c r="AY71" s="133"/>
      <c r="AZ71" s="118">
        <v>0</v>
      </c>
      <c r="BA71" s="132"/>
      <c r="BB71" s="129"/>
      <c r="BC71" s="129"/>
      <c r="BD71" s="130"/>
      <c r="BE71" s="118">
        <v>0</v>
      </c>
      <c r="BF71" s="136"/>
      <c r="BG71" s="136"/>
      <c r="BH71" s="136"/>
      <c r="BI71" s="136"/>
      <c r="BJ71" s="136"/>
      <c r="BK71" s="136"/>
      <c r="BL71" s="124">
        <f t="shared" ref="BL71:BL102" si="14">SUM(BF71:BK71)*15</f>
        <v>0</v>
      </c>
      <c r="BM71" s="136"/>
      <c r="BN71" s="133"/>
      <c r="BO71" s="133"/>
      <c r="BP71" s="136"/>
      <c r="BQ71" s="136"/>
      <c r="BR71" s="136"/>
      <c r="BS71" s="136"/>
      <c r="BT71" s="136"/>
      <c r="BU71" s="136"/>
      <c r="BV71" s="136"/>
      <c r="BW71" s="136"/>
      <c r="BX71" s="136"/>
      <c r="BY71" s="136"/>
      <c r="BZ71" s="136"/>
      <c r="CA71" s="136"/>
      <c r="CB71" s="136"/>
      <c r="CC71" s="136"/>
      <c r="CD71" s="136"/>
      <c r="CE71" s="136"/>
      <c r="CF71" s="136"/>
      <c r="CG71" s="133"/>
      <c r="CH71" s="136"/>
      <c r="CI71" s="136"/>
      <c r="CJ71" s="136"/>
      <c r="CK71" s="118">
        <v>0</v>
      </c>
      <c r="CL71" s="106">
        <f t="shared" ref="CL71:CL134" si="15">AP71+AA71+AZ71+BE71+CK71+BL71</f>
        <v>0</v>
      </c>
      <c r="CM71" s="125" t="e">
        <f>E71+F71+G71+H71+I71+J71+K71+L71+M71+N71+O71+P71+Q71+R71+AB71+AC71+AD71+AE71+AF71+AG71+AH71+AI71+AJ71+AK71+AL71+AM71+AN71+AO71+T71+U71+V71+W71+AQ71+AR71+AS71+AT71+BA71+BB71+BC71+BD71+BF71+BG71+BK71+#REF!+BM71+AV71+BN71+AW71+BO71+AY71+BQ71+CD71+CF71+CG71+Z71+AU71+AX71+BP71+BR71+BS71+BT71+BU71+BV71+CE71</f>
        <v>#REF!</v>
      </c>
      <c r="CN71" s="126"/>
    </row>
    <row r="72" spans="1:93" ht="13.8" hidden="1" thickBot="1" x14ac:dyDescent="0.35">
      <c r="A72" s="53">
        <v>66</v>
      </c>
      <c r="B72" s="336"/>
      <c r="C72" s="128"/>
      <c r="D72" s="132" t="str">
        <f t="shared" si="12"/>
        <v xml:space="preserve">AZE TENNIS DE TABLE </v>
      </c>
      <c r="E72" s="128"/>
      <c r="F72" s="129"/>
      <c r="G72" s="129"/>
      <c r="H72" s="129"/>
      <c r="I72" s="129"/>
      <c r="J72" s="129"/>
      <c r="K72" s="130"/>
      <c r="L72" s="128"/>
      <c r="M72" s="129"/>
      <c r="N72" s="129"/>
      <c r="O72" s="129"/>
      <c r="P72" s="129"/>
      <c r="Q72" s="129"/>
      <c r="R72" s="112"/>
      <c r="S72" s="118">
        <v>0</v>
      </c>
      <c r="T72" s="128"/>
      <c r="U72" s="129"/>
      <c r="V72" s="129"/>
      <c r="W72" s="130"/>
      <c r="X72" s="118">
        <v>0</v>
      </c>
      <c r="Y72" s="118"/>
      <c r="Z72" s="131"/>
      <c r="AA72" s="118">
        <f t="shared" si="13"/>
        <v>0</v>
      </c>
      <c r="AB72" s="132"/>
      <c r="AC72" s="129"/>
      <c r="AD72" s="129"/>
      <c r="AE72" s="129"/>
      <c r="AF72" s="129"/>
      <c r="AG72" s="129"/>
      <c r="AH72" s="130"/>
      <c r="AI72" s="128"/>
      <c r="AJ72" s="129"/>
      <c r="AK72" s="129"/>
      <c r="AL72" s="129"/>
      <c r="AM72" s="129"/>
      <c r="AN72" s="129"/>
      <c r="AO72" s="112"/>
      <c r="AP72" s="118">
        <v>0</v>
      </c>
      <c r="AQ72" s="128"/>
      <c r="AR72" s="129"/>
      <c r="AS72" s="129"/>
      <c r="AT72" s="129"/>
      <c r="AU72" s="133"/>
      <c r="AV72" s="133"/>
      <c r="AW72" s="134"/>
      <c r="AX72" s="135"/>
      <c r="AY72" s="133"/>
      <c r="AZ72" s="118">
        <v>0</v>
      </c>
      <c r="BA72" s="132"/>
      <c r="BB72" s="129"/>
      <c r="BC72" s="129"/>
      <c r="BD72" s="130"/>
      <c r="BE72" s="118">
        <v>0</v>
      </c>
      <c r="BF72" s="136"/>
      <c r="BG72" s="136"/>
      <c r="BH72" s="136"/>
      <c r="BI72" s="136"/>
      <c r="BJ72" s="136"/>
      <c r="BK72" s="136"/>
      <c r="BL72" s="124">
        <f t="shared" si="14"/>
        <v>0</v>
      </c>
      <c r="BM72" s="136"/>
      <c r="BN72" s="133"/>
      <c r="BO72" s="133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3"/>
      <c r="CH72" s="136"/>
      <c r="CI72" s="136"/>
      <c r="CJ72" s="136"/>
      <c r="CK72" s="118">
        <v>0</v>
      </c>
      <c r="CL72" s="106">
        <f t="shared" si="15"/>
        <v>0</v>
      </c>
      <c r="CM72" s="125" t="e">
        <f>E72+F72+G72+H72+I72+J72+K72+L72+M72+N72+O72+P72+Q72+R72+AB72+AC72+AD72+AE72+AF72+AG72+AH72+AI72+AJ72+AK72+AL72+AM72+AN72+AO72+T72+U72+V72+W72+AQ72+AR72+AS72+AT72+BA72+BB72+BC72+BD72+BF72+BG72+BK72+#REF!+BM72+AV72+BN72+AW72+BO72+AY72+BQ72+CD72+CF72+CG72+Z72+AU72+AX72+BP72+BR72+BS72+BT72+BU72+BV72+CE72</f>
        <v>#REF!</v>
      </c>
      <c r="CN72" s="137"/>
    </row>
    <row r="73" spans="1:93" ht="13.8" hidden="1" thickBot="1" x14ac:dyDescent="0.35">
      <c r="A73" s="53">
        <v>67</v>
      </c>
      <c r="B73" s="336"/>
      <c r="C73" s="128"/>
      <c r="D73" s="132" t="str">
        <f t="shared" si="12"/>
        <v xml:space="preserve">AZE TENNIS DE TABLE </v>
      </c>
      <c r="E73" s="128"/>
      <c r="F73" s="129"/>
      <c r="G73" s="129"/>
      <c r="H73" s="129"/>
      <c r="I73" s="129"/>
      <c r="J73" s="129"/>
      <c r="K73" s="130"/>
      <c r="L73" s="128"/>
      <c r="M73" s="129"/>
      <c r="N73" s="129"/>
      <c r="O73" s="129"/>
      <c r="P73" s="129"/>
      <c r="Q73" s="129"/>
      <c r="R73" s="112"/>
      <c r="S73" s="118">
        <v>0</v>
      </c>
      <c r="T73" s="128"/>
      <c r="U73" s="129"/>
      <c r="V73" s="129"/>
      <c r="W73" s="130"/>
      <c r="X73" s="118">
        <v>0</v>
      </c>
      <c r="Y73" s="118"/>
      <c r="Z73" s="131"/>
      <c r="AA73" s="118">
        <f t="shared" si="13"/>
        <v>0</v>
      </c>
      <c r="AB73" s="132"/>
      <c r="AC73" s="129"/>
      <c r="AD73" s="129"/>
      <c r="AE73" s="129"/>
      <c r="AF73" s="129"/>
      <c r="AG73" s="129"/>
      <c r="AH73" s="130"/>
      <c r="AI73" s="128"/>
      <c r="AJ73" s="129"/>
      <c r="AK73" s="129"/>
      <c r="AL73" s="129"/>
      <c r="AM73" s="129"/>
      <c r="AN73" s="129"/>
      <c r="AO73" s="112"/>
      <c r="AP73" s="118">
        <v>0</v>
      </c>
      <c r="AQ73" s="128"/>
      <c r="AR73" s="129"/>
      <c r="AS73" s="129"/>
      <c r="AT73" s="129"/>
      <c r="AU73" s="133"/>
      <c r="AV73" s="133"/>
      <c r="AW73" s="134"/>
      <c r="AX73" s="135"/>
      <c r="AY73" s="133"/>
      <c r="AZ73" s="118">
        <v>0</v>
      </c>
      <c r="BA73" s="132"/>
      <c r="BB73" s="129"/>
      <c r="BC73" s="129"/>
      <c r="BD73" s="130"/>
      <c r="BE73" s="118">
        <v>0</v>
      </c>
      <c r="BF73" s="136"/>
      <c r="BG73" s="136"/>
      <c r="BH73" s="136"/>
      <c r="BI73" s="136"/>
      <c r="BJ73" s="136"/>
      <c r="BK73" s="136"/>
      <c r="BL73" s="124">
        <f t="shared" si="14"/>
        <v>0</v>
      </c>
      <c r="BM73" s="136"/>
      <c r="BN73" s="133"/>
      <c r="BO73" s="133"/>
      <c r="BP73" s="136"/>
      <c r="BQ73" s="136"/>
      <c r="BR73" s="136"/>
      <c r="BS73" s="136"/>
      <c r="BT73" s="136"/>
      <c r="BU73" s="136"/>
      <c r="BV73" s="136"/>
      <c r="BW73" s="136"/>
      <c r="BX73" s="136"/>
      <c r="BY73" s="136"/>
      <c r="BZ73" s="136"/>
      <c r="CA73" s="136"/>
      <c r="CB73" s="136"/>
      <c r="CC73" s="136"/>
      <c r="CD73" s="136"/>
      <c r="CE73" s="136"/>
      <c r="CF73" s="136"/>
      <c r="CG73" s="133"/>
      <c r="CH73" s="136"/>
      <c r="CI73" s="136"/>
      <c r="CJ73" s="136"/>
      <c r="CK73" s="118">
        <v>0</v>
      </c>
      <c r="CL73" s="106">
        <f t="shared" si="15"/>
        <v>0</v>
      </c>
      <c r="CM73" s="125" t="e">
        <f>E73+F73+G73+H73+I73+J73+K73+L73+M73+N73+O73+P73+Q73+R73+AB73+AC73+AD73+AE73+AF73+AG73+AH73+AI73+AJ73+AK73+AL73+AM73+AN73+AO73+T73+U73+V73+W73+AQ73+AR73+AS73+AT73+BA73+BB73+BC73+BD73+BF73+BG73+BK73+#REF!+BM73+AV73+BN73+AW73+BO73+AY73+BQ73+CD73+CF73+CG73+Z73+AU73+AX73+BP73+BR73+BS73+BT73+BU73+BV73+CE73</f>
        <v>#REF!</v>
      </c>
      <c r="CN73" s="126"/>
    </row>
    <row r="74" spans="1:93" ht="13.8" hidden="1" thickBot="1" x14ac:dyDescent="0.35">
      <c r="A74" s="53">
        <v>68</v>
      </c>
      <c r="B74" s="336"/>
      <c r="C74" s="111"/>
      <c r="D74" s="132" t="str">
        <f t="shared" si="12"/>
        <v xml:space="preserve">AZE TENNIS DE TABLE </v>
      </c>
      <c r="E74" s="111"/>
      <c r="F74" s="113"/>
      <c r="G74" s="113"/>
      <c r="H74" s="113"/>
      <c r="I74" s="113"/>
      <c r="J74" s="113"/>
      <c r="K74" s="114"/>
      <c r="L74" s="111"/>
      <c r="M74" s="113"/>
      <c r="N74" s="113"/>
      <c r="O74" s="113"/>
      <c r="P74" s="113"/>
      <c r="Q74" s="113"/>
      <c r="R74" s="115"/>
      <c r="S74" s="116">
        <v>0</v>
      </c>
      <c r="T74" s="111"/>
      <c r="U74" s="113"/>
      <c r="V74" s="113"/>
      <c r="W74" s="114"/>
      <c r="X74" s="116">
        <v>0</v>
      </c>
      <c r="Y74" s="116"/>
      <c r="Z74" s="117"/>
      <c r="AA74" s="118">
        <f t="shared" si="13"/>
        <v>0</v>
      </c>
      <c r="AB74" s="119"/>
      <c r="AC74" s="113"/>
      <c r="AD74" s="113"/>
      <c r="AE74" s="113"/>
      <c r="AF74" s="113"/>
      <c r="AG74" s="113"/>
      <c r="AH74" s="114"/>
      <c r="AI74" s="111"/>
      <c r="AJ74" s="113"/>
      <c r="AK74" s="113"/>
      <c r="AL74" s="113"/>
      <c r="AM74" s="113"/>
      <c r="AN74" s="113"/>
      <c r="AO74" s="115"/>
      <c r="AP74" s="116">
        <v>0</v>
      </c>
      <c r="AQ74" s="111"/>
      <c r="AR74" s="113"/>
      <c r="AS74" s="113"/>
      <c r="AT74" s="113"/>
      <c r="AU74" s="120"/>
      <c r="AV74" s="120"/>
      <c r="AW74" s="121"/>
      <c r="AX74" s="122"/>
      <c r="AY74" s="120"/>
      <c r="AZ74" s="118">
        <v>0</v>
      </c>
      <c r="BA74" s="119"/>
      <c r="BB74" s="113"/>
      <c r="BC74" s="113"/>
      <c r="BD74" s="114"/>
      <c r="BE74" s="116">
        <v>0</v>
      </c>
      <c r="BF74" s="123"/>
      <c r="BG74" s="123"/>
      <c r="BH74" s="123"/>
      <c r="BI74" s="123"/>
      <c r="BJ74" s="123"/>
      <c r="BK74" s="123"/>
      <c r="BL74" s="124">
        <f t="shared" si="14"/>
        <v>0</v>
      </c>
      <c r="BM74" s="123"/>
      <c r="BN74" s="120"/>
      <c r="BO74" s="120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0"/>
      <c r="CH74" s="123"/>
      <c r="CI74" s="123"/>
      <c r="CJ74" s="123"/>
      <c r="CK74" s="118">
        <v>0</v>
      </c>
      <c r="CL74" s="106">
        <f t="shared" si="15"/>
        <v>0</v>
      </c>
      <c r="CM74" s="125" t="e">
        <f>E74+F74+G74+H74+I74+J74+K74+L74+M74+N74+O74+P74+Q74+R74+AB74+AC74+AD74+AE74+AF74+AG74+AH74+AI74+AJ74+AK74+AL74+AM74+AN74+AO74+T74+U74+V74+W74+AQ74+AR74+AS74+AT74+BA74+BB74+BC74+BD74+BF74+BG74+BK74+#REF!+BM74+AV74+BN74+AW74+BO74+AY74+BQ74+CD74+CF74+CG74+Z74+AU74+AX74+BP74+BR74+BS74+BT74+BU74+BV74+CE74</f>
        <v>#REF!</v>
      </c>
      <c r="CN74" s="126"/>
    </row>
    <row r="75" spans="1:93" ht="13.8" hidden="1" thickBot="1" x14ac:dyDescent="0.35">
      <c r="A75" s="53">
        <v>69</v>
      </c>
      <c r="B75" s="336"/>
      <c r="C75" s="128"/>
      <c r="D75" s="132" t="str">
        <f t="shared" si="12"/>
        <v xml:space="preserve">AZE TENNIS DE TABLE </v>
      </c>
      <c r="E75" s="128"/>
      <c r="F75" s="129"/>
      <c r="G75" s="129"/>
      <c r="H75" s="129"/>
      <c r="I75" s="129"/>
      <c r="J75" s="129"/>
      <c r="K75" s="130"/>
      <c r="L75" s="128"/>
      <c r="M75" s="129"/>
      <c r="N75" s="129"/>
      <c r="O75" s="129"/>
      <c r="P75" s="129"/>
      <c r="Q75" s="129"/>
      <c r="R75" s="112"/>
      <c r="S75" s="118">
        <v>0</v>
      </c>
      <c r="T75" s="128"/>
      <c r="U75" s="129"/>
      <c r="V75" s="129"/>
      <c r="W75" s="130"/>
      <c r="X75" s="118">
        <v>0</v>
      </c>
      <c r="Y75" s="118"/>
      <c r="Z75" s="131"/>
      <c r="AA75" s="118">
        <f t="shared" si="13"/>
        <v>0</v>
      </c>
      <c r="AB75" s="132"/>
      <c r="AC75" s="129"/>
      <c r="AD75" s="129"/>
      <c r="AE75" s="129"/>
      <c r="AF75" s="129"/>
      <c r="AG75" s="129"/>
      <c r="AH75" s="130"/>
      <c r="AI75" s="128"/>
      <c r="AJ75" s="129"/>
      <c r="AK75" s="129"/>
      <c r="AL75" s="129"/>
      <c r="AM75" s="129"/>
      <c r="AN75" s="129"/>
      <c r="AO75" s="112"/>
      <c r="AP75" s="118">
        <v>0</v>
      </c>
      <c r="AQ75" s="128"/>
      <c r="AR75" s="129"/>
      <c r="AS75" s="129"/>
      <c r="AT75" s="129"/>
      <c r="AU75" s="133"/>
      <c r="AV75" s="133"/>
      <c r="AW75" s="134"/>
      <c r="AX75" s="135"/>
      <c r="AY75" s="133"/>
      <c r="AZ75" s="118">
        <v>0</v>
      </c>
      <c r="BA75" s="132"/>
      <c r="BB75" s="129"/>
      <c r="BC75" s="129"/>
      <c r="BD75" s="130"/>
      <c r="BE75" s="118">
        <v>0</v>
      </c>
      <c r="BF75" s="136"/>
      <c r="BG75" s="136"/>
      <c r="BH75" s="136"/>
      <c r="BI75" s="136"/>
      <c r="BJ75" s="136"/>
      <c r="BK75" s="136"/>
      <c r="BL75" s="124">
        <f t="shared" si="14"/>
        <v>0</v>
      </c>
      <c r="BM75" s="136"/>
      <c r="BN75" s="133"/>
      <c r="BO75" s="133"/>
      <c r="BP75" s="136"/>
      <c r="BQ75" s="136"/>
      <c r="BR75" s="136"/>
      <c r="BS75" s="136"/>
      <c r="BT75" s="136"/>
      <c r="BU75" s="136"/>
      <c r="BV75" s="136"/>
      <c r="BW75" s="136"/>
      <c r="BX75" s="136"/>
      <c r="BY75" s="136"/>
      <c r="BZ75" s="136"/>
      <c r="CA75" s="136"/>
      <c r="CB75" s="136"/>
      <c r="CC75" s="136"/>
      <c r="CD75" s="136"/>
      <c r="CE75" s="136"/>
      <c r="CF75" s="136"/>
      <c r="CG75" s="133"/>
      <c r="CH75" s="136"/>
      <c r="CI75" s="136"/>
      <c r="CJ75" s="136"/>
      <c r="CK75" s="118">
        <v>0</v>
      </c>
      <c r="CL75" s="106">
        <f t="shared" si="15"/>
        <v>0</v>
      </c>
      <c r="CM75" s="125" t="e">
        <f>E75+F75+G75+H75+I75+J75+K75+L75+M75+N75+O75+P75+Q75+R75+AB75+AC75+AD75+AE75+AF75+AG75+AH75+AI75+AJ75+AK75+AL75+AM75+AN75+AO75+T75+U75+V75+W75+AQ75+AR75+AS75+AT75+BA75+BB75+BC75+BD75+BF75+BG75+BK75+#REF!+BM75+AV75+BN75+AW75+BO75+AY75+BQ75+CD75+CF75+CG75+Z75+AU75+AX75+BP75+BR75+BS75+BT75+BU75+BV75+CE75</f>
        <v>#REF!</v>
      </c>
      <c r="CN75" s="137"/>
    </row>
    <row r="76" spans="1:93" ht="13.8" hidden="1" thickBot="1" x14ac:dyDescent="0.35">
      <c r="A76" s="53">
        <v>70</v>
      </c>
      <c r="B76" s="336"/>
      <c r="C76" s="128"/>
      <c r="D76" s="132" t="str">
        <f t="shared" si="12"/>
        <v xml:space="preserve">AZE TENNIS DE TABLE </v>
      </c>
      <c r="E76" s="128"/>
      <c r="F76" s="129"/>
      <c r="G76" s="129"/>
      <c r="H76" s="129"/>
      <c r="I76" s="129"/>
      <c r="J76" s="129"/>
      <c r="K76" s="130"/>
      <c r="L76" s="128"/>
      <c r="M76" s="129"/>
      <c r="N76" s="129"/>
      <c r="O76" s="129"/>
      <c r="P76" s="129"/>
      <c r="Q76" s="129"/>
      <c r="R76" s="112"/>
      <c r="S76" s="118">
        <v>0</v>
      </c>
      <c r="T76" s="128"/>
      <c r="U76" s="129"/>
      <c r="V76" s="129"/>
      <c r="W76" s="130"/>
      <c r="X76" s="118">
        <v>0</v>
      </c>
      <c r="Y76" s="118"/>
      <c r="Z76" s="131"/>
      <c r="AA76" s="118">
        <f t="shared" si="13"/>
        <v>0</v>
      </c>
      <c r="AB76" s="132"/>
      <c r="AC76" s="129"/>
      <c r="AD76" s="129"/>
      <c r="AE76" s="129"/>
      <c r="AF76" s="129"/>
      <c r="AG76" s="129"/>
      <c r="AH76" s="130"/>
      <c r="AI76" s="128"/>
      <c r="AJ76" s="129"/>
      <c r="AK76" s="129"/>
      <c r="AL76" s="129"/>
      <c r="AM76" s="129"/>
      <c r="AN76" s="129"/>
      <c r="AO76" s="112"/>
      <c r="AP76" s="118">
        <v>0</v>
      </c>
      <c r="AQ76" s="128"/>
      <c r="AR76" s="129"/>
      <c r="AS76" s="129"/>
      <c r="AT76" s="129"/>
      <c r="AU76" s="133"/>
      <c r="AV76" s="133"/>
      <c r="AW76" s="134"/>
      <c r="AX76" s="135"/>
      <c r="AY76" s="133"/>
      <c r="AZ76" s="118">
        <v>0</v>
      </c>
      <c r="BA76" s="132"/>
      <c r="BB76" s="129"/>
      <c r="BC76" s="129"/>
      <c r="BD76" s="130"/>
      <c r="BE76" s="118">
        <v>0</v>
      </c>
      <c r="BF76" s="136"/>
      <c r="BG76" s="136"/>
      <c r="BH76" s="136"/>
      <c r="BI76" s="136"/>
      <c r="BJ76" s="136"/>
      <c r="BK76" s="136"/>
      <c r="BL76" s="124">
        <f t="shared" si="14"/>
        <v>0</v>
      </c>
      <c r="BM76" s="136"/>
      <c r="BN76" s="133"/>
      <c r="BO76" s="133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3"/>
      <c r="CH76" s="136"/>
      <c r="CI76" s="136"/>
      <c r="CJ76" s="136"/>
      <c r="CK76" s="118">
        <v>0</v>
      </c>
      <c r="CL76" s="106">
        <f t="shared" si="15"/>
        <v>0</v>
      </c>
      <c r="CM76" s="125" t="e">
        <f>E76+F76+G76+H76+I76+J76+K76+L76+M76+N76+O76+P76+Q76+R76+AB76+AC76+AD76+AE76+AF76+AG76+AH76+AI76+AJ76+AK76+AL76+AM76+AN76+AO76+T76+U76+V76+W76+AQ76+AR76+AS76+AT76+BA76+BB76+BC76+BD76+BF76+BG76+BK76+#REF!+BM76+AV76+BN76+AW76+BO76+AY76+BQ76+CD76+CF76+CG76+Z76+AU76+AX76+BP76+BR76+BS76+BT76+BU76+BV76+CE76</f>
        <v>#REF!</v>
      </c>
      <c r="CN76" s="126"/>
    </row>
    <row r="77" spans="1:93" ht="13.8" hidden="1" thickBot="1" x14ac:dyDescent="0.35">
      <c r="A77" s="53">
        <v>71</v>
      </c>
      <c r="B77" s="336"/>
      <c r="C77" s="111"/>
      <c r="D77" s="132" t="str">
        <f t="shared" si="12"/>
        <v xml:space="preserve">AZE TENNIS DE TABLE </v>
      </c>
      <c r="E77" s="111"/>
      <c r="F77" s="113"/>
      <c r="G77" s="113"/>
      <c r="H77" s="113"/>
      <c r="I77" s="113"/>
      <c r="J77" s="113"/>
      <c r="K77" s="114"/>
      <c r="L77" s="111"/>
      <c r="M77" s="113"/>
      <c r="N77" s="113"/>
      <c r="O77" s="113"/>
      <c r="P77" s="113"/>
      <c r="Q77" s="113"/>
      <c r="R77" s="115"/>
      <c r="S77" s="116">
        <v>0</v>
      </c>
      <c r="T77" s="111"/>
      <c r="U77" s="113"/>
      <c r="V77" s="113"/>
      <c r="W77" s="114"/>
      <c r="X77" s="116">
        <v>0</v>
      </c>
      <c r="Y77" s="116"/>
      <c r="Z77" s="117"/>
      <c r="AA77" s="118">
        <f t="shared" si="13"/>
        <v>0</v>
      </c>
      <c r="AB77" s="119"/>
      <c r="AC77" s="113"/>
      <c r="AD77" s="113"/>
      <c r="AE77" s="113"/>
      <c r="AF77" s="113"/>
      <c r="AG77" s="113"/>
      <c r="AH77" s="114"/>
      <c r="AI77" s="111"/>
      <c r="AJ77" s="113"/>
      <c r="AK77" s="113"/>
      <c r="AL77" s="113"/>
      <c r="AM77" s="113"/>
      <c r="AN77" s="113"/>
      <c r="AO77" s="115"/>
      <c r="AP77" s="116">
        <v>0</v>
      </c>
      <c r="AQ77" s="111"/>
      <c r="AR77" s="113"/>
      <c r="AS77" s="113"/>
      <c r="AT77" s="113"/>
      <c r="AU77" s="120"/>
      <c r="AV77" s="120"/>
      <c r="AW77" s="121"/>
      <c r="AX77" s="122"/>
      <c r="AY77" s="120"/>
      <c r="AZ77" s="118">
        <v>0</v>
      </c>
      <c r="BA77" s="119"/>
      <c r="BB77" s="113"/>
      <c r="BC77" s="113"/>
      <c r="BD77" s="114"/>
      <c r="BE77" s="116">
        <v>0</v>
      </c>
      <c r="BF77" s="123"/>
      <c r="BG77" s="123"/>
      <c r="BH77" s="123"/>
      <c r="BI77" s="123"/>
      <c r="BJ77" s="123"/>
      <c r="BK77" s="123"/>
      <c r="BL77" s="124">
        <f t="shared" si="14"/>
        <v>0</v>
      </c>
      <c r="BM77" s="123"/>
      <c r="BN77" s="120"/>
      <c r="BO77" s="120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0"/>
      <c r="CH77" s="123"/>
      <c r="CI77" s="123"/>
      <c r="CJ77" s="123"/>
      <c r="CK77" s="118">
        <v>0</v>
      </c>
      <c r="CL77" s="106">
        <f t="shared" si="15"/>
        <v>0</v>
      </c>
      <c r="CM77" s="125" t="e">
        <f>E77+F77+G77+H77+I77+J77+K77+L77+M77+N77+O77+P77+Q77+R77+AB77+AC77+AD77+AE77+AF77+AG77+AH77+AI77+AJ77+AK77+AL77+AM77+AN77+AO77+T77+U77+V77+W77+AQ77+AR77+AS77+AT77+BA77+BB77+BC77+BD77+BF77+BG77+BK77+#REF!+BM77+AV77+BN77+AW77+BO77+AY77+BQ77+CD77+CF77+CG77+Z77+AU77+AX77+BP77+BR77+BS77+BT77+BU77+BV77+CE77</f>
        <v>#REF!</v>
      </c>
      <c r="CN77" s="126"/>
    </row>
    <row r="78" spans="1:93" ht="13.8" hidden="1" thickBot="1" x14ac:dyDescent="0.35">
      <c r="A78" s="53">
        <v>72</v>
      </c>
      <c r="B78" s="336"/>
      <c r="C78" s="128"/>
      <c r="D78" s="132" t="str">
        <f t="shared" si="12"/>
        <v xml:space="preserve">AZE TENNIS DE TABLE </v>
      </c>
      <c r="E78" s="128"/>
      <c r="F78" s="129"/>
      <c r="G78" s="129"/>
      <c r="H78" s="129"/>
      <c r="I78" s="129"/>
      <c r="J78" s="129"/>
      <c r="K78" s="130"/>
      <c r="L78" s="128"/>
      <c r="M78" s="129"/>
      <c r="N78" s="129"/>
      <c r="O78" s="129"/>
      <c r="P78" s="129"/>
      <c r="Q78" s="129"/>
      <c r="R78" s="112"/>
      <c r="S78" s="118">
        <v>0</v>
      </c>
      <c r="T78" s="128"/>
      <c r="U78" s="129"/>
      <c r="V78" s="129"/>
      <c r="W78" s="130"/>
      <c r="X78" s="118">
        <v>0</v>
      </c>
      <c r="Y78" s="118"/>
      <c r="Z78" s="131"/>
      <c r="AA78" s="118">
        <f t="shared" si="13"/>
        <v>0</v>
      </c>
      <c r="AB78" s="132"/>
      <c r="AC78" s="129"/>
      <c r="AD78" s="129"/>
      <c r="AE78" s="129"/>
      <c r="AF78" s="129"/>
      <c r="AG78" s="129"/>
      <c r="AH78" s="130"/>
      <c r="AI78" s="128"/>
      <c r="AJ78" s="129"/>
      <c r="AK78" s="129"/>
      <c r="AL78" s="129"/>
      <c r="AM78" s="129"/>
      <c r="AN78" s="129"/>
      <c r="AO78" s="112"/>
      <c r="AP78" s="118">
        <v>0</v>
      </c>
      <c r="AQ78" s="128"/>
      <c r="AR78" s="129"/>
      <c r="AS78" s="129"/>
      <c r="AT78" s="129"/>
      <c r="AU78" s="133"/>
      <c r="AV78" s="133"/>
      <c r="AW78" s="134"/>
      <c r="AX78" s="135"/>
      <c r="AY78" s="133"/>
      <c r="AZ78" s="118">
        <v>0</v>
      </c>
      <c r="BA78" s="132"/>
      <c r="BB78" s="129"/>
      <c r="BC78" s="129"/>
      <c r="BD78" s="130"/>
      <c r="BE78" s="118">
        <v>0</v>
      </c>
      <c r="BF78" s="136"/>
      <c r="BG78" s="136"/>
      <c r="BH78" s="136"/>
      <c r="BI78" s="136"/>
      <c r="BJ78" s="136"/>
      <c r="BK78" s="136"/>
      <c r="BL78" s="124">
        <f t="shared" si="14"/>
        <v>0</v>
      </c>
      <c r="BM78" s="136"/>
      <c r="BN78" s="133"/>
      <c r="BO78" s="133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3"/>
      <c r="CH78" s="136"/>
      <c r="CI78" s="136"/>
      <c r="CJ78" s="136"/>
      <c r="CK78" s="118">
        <v>0</v>
      </c>
      <c r="CL78" s="106">
        <f t="shared" si="15"/>
        <v>0</v>
      </c>
      <c r="CM78" s="125" t="e">
        <f>E78+F78+G78+H78+I78+J78+K78+L78+M78+N78+O78+P78+Q78+R78+AB78+AC78+AD78+AE78+AF78+AG78+AH78+AI78+AJ78+AK78+AL78+AM78+AN78+AO78+T78+U78+V78+W78+AQ78+AR78+AS78+AT78+BA78+BB78+BC78+BD78+BF78+BG78+BK78+#REF!+BM78+AV78+BN78+AW78+BO78+AY78+BQ78+CD78+CF78+CG78+Z78+AU78+AX78+BP78+BR78+BS78+BT78+BU78+BV78+CE78</f>
        <v>#REF!</v>
      </c>
      <c r="CN78" s="126"/>
    </row>
    <row r="79" spans="1:93" ht="13.8" hidden="1" thickBot="1" x14ac:dyDescent="0.35">
      <c r="A79" s="53">
        <v>73</v>
      </c>
      <c r="B79" s="336"/>
      <c r="C79" s="128"/>
      <c r="D79" s="132" t="str">
        <f t="shared" si="12"/>
        <v xml:space="preserve">AZE TENNIS DE TABLE </v>
      </c>
      <c r="E79" s="128"/>
      <c r="F79" s="129"/>
      <c r="G79" s="129"/>
      <c r="H79" s="129"/>
      <c r="I79" s="129"/>
      <c r="J79" s="129"/>
      <c r="K79" s="130"/>
      <c r="L79" s="128"/>
      <c r="M79" s="129"/>
      <c r="N79" s="129"/>
      <c r="O79" s="129"/>
      <c r="P79" s="129"/>
      <c r="Q79" s="129"/>
      <c r="R79" s="112"/>
      <c r="S79" s="118">
        <v>0</v>
      </c>
      <c r="T79" s="128"/>
      <c r="U79" s="129"/>
      <c r="V79" s="129"/>
      <c r="W79" s="130"/>
      <c r="X79" s="118">
        <v>0</v>
      </c>
      <c r="Y79" s="118"/>
      <c r="Z79" s="131"/>
      <c r="AA79" s="118">
        <f t="shared" si="13"/>
        <v>0</v>
      </c>
      <c r="AB79" s="132"/>
      <c r="AC79" s="129"/>
      <c r="AD79" s="129"/>
      <c r="AE79" s="129"/>
      <c r="AF79" s="129"/>
      <c r="AG79" s="129"/>
      <c r="AH79" s="130"/>
      <c r="AI79" s="128"/>
      <c r="AJ79" s="129"/>
      <c r="AK79" s="129"/>
      <c r="AL79" s="129"/>
      <c r="AM79" s="129"/>
      <c r="AN79" s="129"/>
      <c r="AO79" s="112"/>
      <c r="AP79" s="118">
        <v>0</v>
      </c>
      <c r="AQ79" s="128"/>
      <c r="AR79" s="129"/>
      <c r="AS79" s="129"/>
      <c r="AT79" s="129"/>
      <c r="AU79" s="133"/>
      <c r="AV79" s="133"/>
      <c r="AW79" s="134"/>
      <c r="AX79" s="135"/>
      <c r="AY79" s="133"/>
      <c r="AZ79" s="118">
        <v>0</v>
      </c>
      <c r="BA79" s="132"/>
      <c r="BB79" s="129"/>
      <c r="BC79" s="129"/>
      <c r="BD79" s="130"/>
      <c r="BE79" s="118">
        <v>0</v>
      </c>
      <c r="BF79" s="136"/>
      <c r="BG79" s="136"/>
      <c r="BH79" s="136"/>
      <c r="BI79" s="136"/>
      <c r="BJ79" s="136"/>
      <c r="BK79" s="136"/>
      <c r="BL79" s="124">
        <f t="shared" si="14"/>
        <v>0</v>
      </c>
      <c r="BM79" s="136"/>
      <c r="BN79" s="133"/>
      <c r="BO79" s="133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136"/>
      <c r="CC79" s="136"/>
      <c r="CD79" s="136"/>
      <c r="CE79" s="136"/>
      <c r="CF79" s="136"/>
      <c r="CG79" s="133"/>
      <c r="CH79" s="136"/>
      <c r="CI79" s="136"/>
      <c r="CJ79" s="136"/>
      <c r="CK79" s="118">
        <v>0</v>
      </c>
      <c r="CL79" s="106">
        <f t="shared" si="15"/>
        <v>0</v>
      </c>
      <c r="CM79" s="125" t="e">
        <f>E79+F79+G79+H79+I79+J79+K79+L79+M79+N79+O79+P79+Q79+R79+AB79+AC79+AD79+AE79+AF79+AG79+AH79+AI79+AJ79+AK79+AL79+AM79+AN79+AO79+T79+U79+V79+W79+AQ79+AR79+AS79+AT79+BA79+BB79+BC79+BD79+BF79+BG79+BK79+#REF!+BM79+AV79+BN79+AW79+BO79+AY79+BQ79+CD79+CF79+CG79+Z79+AU79+AX79+BP79+BR79+BS79+BT79+BU79+BV79+CE79</f>
        <v>#REF!</v>
      </c>
      <c r="CN79" s="137"/>
    </row>
    <row r="80" spans="1:93" ht="13.8" hidden="1" thickBot="1" x14ac:dyDescent="0.35">
      <c r="A80" s="53">
        <v>74</v>
      </c>
      <c r="B80" s="336"/>
      <c r="C80" s="128"/>
      <c r="D80" s="132" t="str">
        <f t="shared" si="12"/>
        <v xml:space="preserve">AZE TENNIS DE TABLE </v>
      </c>
      <c r="E80" s="128"/>
      <c r="F80" s="129"/>
      <c r="G80" s="129"/>
      <c r="H80" s="129"/>
      <c r="I80" s="129"/>
      <c r="J80" s="129"/>
      <c r="K80" s="130"/>
      <c r="L80" s="128"/>
      <c r="M80" s="129"/>
      <c r="N80" s="129"/>
      <c r="O80" s="129"/>
      <c r="P80" s="129"/>
      <c r="Q80" s="129"/>
      <c r="R80" s="112"/>
      <c r="S80" s="118">
        <v>0</v>
      </c>
      <c r="T80" s="128"/>
      <c r="U80" s="129"/>
      <c r="V80" s="129"/>
      <c r="W80" s="130"/>
      <c r="X80" s="118">
        <v>0</v>
      </c>
      <c r="Y80" s="118"/>
      <c r="Z80" s="131"/>
      <c r="AA80" s="118">
        <f t="shared" si="13"/>
        <v>0</v>
      </c>
      <c r="AB80" s="132"/>
      <c r="AC80" s="129"/>
      <c r="AD80" s="129"/>
      <c r="AE80" s="129"/>
      <c r="AF80" s="129"/>
      <c r="AG80" s="129"/>
      <c r="AH80" s="130"/>
      <c r="AI80" s="128"/>
      <c r="AJ80" s="129"/>
      <c r="AK80" s="129"/>
      <c r="AL80" s="129"/>
      <c r="AM80" s="129"/>
      <c r="AN80" s="129"/>
      <c r="AO80" s="112"/>
      <c r="AP80" s="118">
        <v>0</v>
      </c>
      <c r="AQ80" s="128"/>
      <c r="AR80" s="129"/>
      <c r="AS80" s="129"/>
      <c r="AT80" s="129"/>
      <c r="AU80" s="133"/>
      <c r="AV80" s="133"/>
      <c r="AW80" s="134"/>
      <c r="AX80" s="135"/>
      <c r="AY80" s="133"/>
      <c r="AZ80" s="118">
        <v>0</v>
      </c>
      <c r="BA80" s="132"/>
      <c r="BB80" s="129"/>
      <c r="BC80" s="129"/>
      <c r="BD80" s="130"/>
      <c r="BE80" s="118">
        <v>0</v>
      </c>
      <c r="BF80" s="136"/>
      <c r="BG80" s="136"/>
      <c r="BH80" s="136"/>
      <c r="BI80" s="136"/>
      <c r="BJ80" s="136"/>
      <c r="BK80" s="136"/>
      <c r="BL80" s="124">
        <f t="shared" si="14"/>
        <v>0</v>
      </c>
      <c r="BM80" s="136"/>
      <c r="BN80" s="133"/>
      <c r="BO80" s="133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136"/>
      <c r="CC80" s="136"/>
      <c r="CD80" s="136"/>
      <c r="CE80" s="136"/>
      <c r="CF80" s="136"/>
      <c r="CG80" s="133"/>
      <c r="CH80" s="136"/>
      <c r="CI80" s="136"/>
      <c r="CJ80" s="136"/>
      <c r="CK80" s="118">
        <v>0</v>
      </c>
      <c r="CL80" s="106">
        <f t="shared" si="15"/>
        <v>0</v>
      </c>
      <c r="CM80" s="125" t="e">
        <f>E80+F80+G80+H80+I80+J80+K80+L80+M80+N80+O80+P80+Q80+R80+AB80+AC80+AD80+AE80+AF80+AG80+AH80+AI80+AJ80+AK80+AL80+AM80+AN80+AO80+T80+U80+V80+W80+AQ80+AR80+AS80+AT80+BA80+BB80+BC80+BD80+BF80+BG80+BK80+#REF!+BM80+AV80+BN80+AW80+BO80+AY80+BQ80+CD80+CF80+CG80+Z80+AU80+AX80+BP80+BR80+BS80+BT80+BU80+BV80+CE80</f>
        <v>#REF!</v>
      </c>
      <c r="CN80" s="137"/>
    </row>
    <row r="81" spans="1:93" ht="13.8" hidden="1" thickBot="1" x14ac:dyDescent="0.35">
      <c r="A81" s="53">
        <v>75</v>
      </c>
      <c r="B81" s="337"/>
      <c r="C81" s="128"/>
      <c r="D81" s="132" t="str">
        <f t="shared" si="12"/>
        <v xml:space="preserve">AZE TENNIS DE TABLE </v>
      </c>
      <c r="E81" s="128"/>
      <c r="F81" s="129"/>
      <c r="G81" s="129"/>
      <c r="H81" s="129"/>
      <c r="I81" s="129"/>
      <c r="J81" s="129"/>
      <c r="K81" s="130"/>
      <c r="L81" s="128"/>
      <c r="M81" s="129"/>
      <c r="N81" s="129"/>
      <c r="O81" s="129"/>
      <c r="P81" s="129"/>
      <c r="Q81" s="129"/>
      <c r="R81" s="112"/>
      <c r="S81" s="118">
        <v>0</v>
      </c>
      <c r="T81" s="128"/>
      <c r="U81" s="129"/>
      <c r="V81" s="129"/>
      <c r="W81" s="130"/>
      <c r="X81" s="118">
        <v>0</v>
      </c>
      <c r="Y81" s="118"/>
      <c r="Z81" s="131"/>
      <c r="AA81" s="118">
        <f t="shared" si="13"/>
        <v>0</v>
      </c>
      <c r="AB81" s="132"/>
      <c r="AC81" s="129"/>
      <c r="AD81" s="129"/>
      <c r="AE81" s="129"/>
      <c r="AF81" s="129"/>
      <c r="AG81" s="129"/>
      <c r="AH81" s="130"/>
      <c r="AI81" s="128"/>
      <c r="AJ81" s="129"/>
      <c r="AK81" s="129"/>
      <c r="AL81" s="129"/>
      <c r="AM81" s="129"/>
      <c r="AN81" s="129"/>
      <c r="AO81" s="112"/>
      <c r="AP81" s="118">
        <v>0</v>
      </c>
      <c r="AQ81" s="128"/>
      <c r="AR81" s="129"/>
      <c r="AS81" s="129"/>
      <c r="AT81" s="129"/>
      <c r="AU81" s="133"/>
      <c r="AV81" s="133"/>
      <c r="AW81" s="134"/>
      <c r="AX81" s="135"/>
      <c r="AY81" s="133"/>
      <c r="AZ81" s="118">
        <v>0</v>
      </c>
      <c r="BA81" s="132"/>
      <c r="BB81" s="129"/>
      <c r="BC81" s="129"/>
      <c r="BD81" s="130"/>
      <c r="BE81" s="118">
        <v>0</v>
      </c>
      <c r="BF81" s="136"/>
      <c r="BG81" s="136"/>
      <c r="BH81" s="136"/>
      <c r="BI81" s="136"/>
      <c r="BJ81" s="136"/>
      <c r="BK81" s="136"/>
      <c r="BL81" s="124">
        <f t="shared" si="14"/>
        <v>0</v>
      </c>
      <c r="BM81" s="136"/>
      <c r="BN81" s="133"/>
      <c r="BO81" s="133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136"/>
      <c r="CC81" s="136"/>
      <c r="CD81" s="136"/>
      <c r="CE81" s="136"/>
      <c r="CF81" s="136"/>
      <c r="CG81" s="133"/>
      <c r="CH81" s="136"/>
      <c r="CI81" s="136"/>
      <c r="CJ81" s="136"/>
      <c r="CK81" s="118">
        <v>0</v>
      </c>
      <c r="CL81" s="106">
        <f t="shared" si="15"/>
        <v>0</v>
      </c>
      <c r="CM81" s="139" t="e">
        <f>E81+F81+G81+H81+I81+J81+K81+L81+M81+N81+O81+P81+Q81+R81+AB81+AC81+AD81+AE81+AF81+AG81+AH81+AI81+AJ81+AK81+AL81+AM81+AN81+AO81+T81+U81+V81+W81+AQ81+AR81+AS81+AT81+BA81+BB81+BC81+BD81+BF81+BG81+BK81+#REF!+BM81+AV81+BN81+AW81+BO81+AY81+BQ81+CD81+CF81+CG81+Z81+AU81+AX81+BP81+BR81+BS81+BT81+BU81+BV81+CE81</f>
        <v>#REF!</v>
      </c>
      <c r="CN81" s="137"/>
    </row>
    <row r="82" spans="1:93" ht="14.4" thickTop="1" thickBot="1" x14ac:dyDescent="0.35">
      <c r="A82" s="53">
        <v>76</v>
      </c>
      <c r="B82" s="327" t="s">
        <v>118</v>
      </c>
      <c r="C82" s="141" t="s">
        <v>197</v>
      </c>
      <c r="D82" s="142" t="str">
        <f>$B$82</f>
        <v>BLOIS PING 41</v>
      </c>
      <c r="E82" s="141"/>
      <c r="F82" s="143">
        <v>2</v>
      </c>
      <c r="G82" s="143"/>
      <c r="H82" s="143"/>
      <c r="I82" s="143"/>
      <c r="J82" s="143"/>
      <c r="K82" s="144"/>
      <c r="L82" s="141"/>
      <c r="M82" s="143"/>
      <c r="N82" s="143"/>
      <c r="O82" s="143"/>
      <c r="P82" s="143"/>
      <c r="Q82" s="143"/>
      <c r="R82" s="145"/>
      <c r="S82" s="118">
        <v>40</v>
      </c>
      <c r="T82" s="141"/>
      <c r="U82" s="143"/>
      <c r="V82" s="143"/>
      <c r="W82" s="144"/>
      <c r="X82" s="118">
        <v>0</v>
      </c>
      <c r="Y82" s="182"/>
      <c r="Z82" s="146"/>
      <c r="AA82" s="118">
        <f t="shared" si="13"/>
        <v>40</v>
      </c>
      <c r="AB82" s="142"/>
      <c r="AC82" s="143"/>
      <c r="AD82" s="143"/>
      <c r="AE82" s="143"/>
      <c r="AF82" s="143"/>
      <c r="AG82" s="143"/>
      <c r="AH82" s="144"/>
      <c r="AI82" s="141"/>
      <c r="AJ82" s="143"/>
      <c r="AK82" s="143"/>
      <c r="AL82" s="143"/>
      <c r="AM82" s="143"/>
      <c r="AN82" s="143"/>
      <c r="AO82" s="145"/>
      <c r="AP82" s="116">
        <f>(SUM(AB82:AO82))*barêmes!$H$12</f>
        <v>0</v>
      </c>
      <c r="AQ82" s="141"/>
      <c r="AR82" s="143"/>
      <c r="AS82" s="143"/>
      <c r="AT82" s="143"/>
      <c r="AU82" s="147"/>
      <c r="AV82" s="147"/>
      <c r="AW82" s="148"/>
      <c r="AX82" s="149"/>
      <c r="AY82" s="147"/>
      <c r="AZ82" s="118">
        <v>0</v>
      </c>
      <c r="BA82" s="142"/>
      <c r="BB82" s="143"/>
      <c r="BC82" s="143"/>
      <c r="BD82" s="144"/>
      <c r="BE82" s="118">
        <v>0</v>
      </c>
      <c r="BF82" s="150"/>
      <c r="BG82" s="150"/>
      <c r="BH82" s="150"/>
      <c r="BI82" s="150"/>
      <c r="BJ82" s="150"/>
      <c r="BK82" s="150"/>
      <c r="BL82" s="124">
        <f t="shared" si="14"/>
        <v>0</v>
      </c>
      <c r="BM82" s="150"/>
      <c r="BN82" s="147"/>
      <c r="BO82" s="147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  <c r="CA82" s="150"/>
      <c r="CB82" s="150"/>
      <c r="CC82" s="150"/>
      <c r="CD82" s="150"/>
      <c r="CE82" s="150"/>
      <c r="CF82" s="150"/>
      <c r="CG82" s="147"/>
      <c r="CH82" s="150"/>
      <c r="CI82" s="150"/>
      <c r="CJ82" s="150"/>
      <c r="CK82" s="98">
        <f>SUM(BM82:CB82)*barêmes!$H$16</f>
        <v>0</v>
      </c>
      <c r="CL82" s="151">
        <f t="shared" si="15"/>
        <v>40</v>
      </c>
      <c r="CM82" s="152" t="e">
        <f>E82+F82+G82+H82+I82+J82+K82+L82+M82+N82+O82+P82+Q82+R82+AB82+AC82+AD82+AE82+AF82+AG82+AH82+AI82+AJ82+AK82+AL82+AM82+AN82+AO82+T82+U82+V82+W82+AQ82+AR82+AS82+AT82+BA82+BB82+BC82+BD82+BF82+BG82+BK82+#REF!+BM82+AV82+BN82+AW82+BO82+AY82+BQ82+CD82+CF82+CG82+Z82+AU82+AX82+BP82+BR82+BS82+BT82+BU82+BV82+CE82</f>
        <v>#REF!</v>
      </c>
      <c r="CN82" s="63" t="e">
        <f>SUM(CM82:CM96)</f>
        <v>#REF!</v>
      </c>
      <c r="CO82" s="109">
        <f>SUM(CL82:CL96)</f>
        <v>490</v>
      </c>
    </row>
    <row r="83" spans="1:93" ht="13.8" thickBot="1" x14ac:dyDescent="0.35">
      <c r="A83" s="53">
        <v>77</v>
      </c>
      <c r="B83" s="278"/>
      <c r="C83" s="141" t="s">
        <v>198</v>
      </c>
      <c r="D83" s="142" t="str">
        <f t="shared" ref="D83:D96" si="16">$B$82</f>
        <v>BLOIS PING 41</v>
      </c>
      <c r="E83" s="141"/>
      <c r="F83" s="143"/>
      <c r="G83" s="143"/>
      <c r="H83" s="143">
        <v>2</v>
      </c>
      <c r="I83" s="143"/>
      <c r="J83" s="143"/>
      <c r="K83" s="144"/>
      <c r="L83" s="141"/>
      <c r="M83" s="143"/>
      <c r="N83" s="143">
        <v>2</v>
      </c>
      <c r="O83" s="143"/>
      <c r="P83" s="143"/>
      <c r="Q83" s="143"/>
      <c r="R83" s="145"/>
      <c r="S83" s="118">
        <v>80</v>
      </c>
      <c r="T83" s="141"/>
      <c r="U83" s="143"/>
      <c r="V83" s="143"/>
      <c r="W83" s="144"/>
      <c r="X83" s="118">
        <v>0</v>
      </c>
      <c r="Y83" s="182">
        <v>1</v>
      </c>
      <c r="Z83" s="146"/>
      <c r="AA83" s="118">
        <f t="shared" si="13"/>
        <v>100</v>
      </c>
      <c r="AB83" s="142"/>
      <c r="AC83" s="143">
        <v>1</v>
      </c>
      <c r="AD83" s="143">
        <v>1</v>
      </c>
      <c r="AE83" s="143"/>
      <c r="AF83" s="143">
        <v>1</v>
      </c>
      <c r="AG83" s="143"/>
      <c r="AH83" s="144">
        <v>1</v>
      </c>
      <c r="AI83" s="141">
        <v>1</v>
      </c>
      <c r="AJ83" s="143"/>
      <c r="AK83" s="143">
        <v>1</v>
      </c>
      <c r="AL83" s="143">
        <v>1</v>
      </c>
      <c r="AM83" s="143"/>
      <c r="AN83" s="143">
        <v>1</v>
      </c>
      <c r="AO83" s="145"/>
      <c r="AP83" s="116">
        <f>(SUM(AB83:AO83))*barêmes!$H$12</f>
        <v>120</v>
      </c>
      <c r="AQ83" s="141"/>
      <c r="AR83" s="143"/>
      <c r="AS83" s="143"/>
      <c r="AT83" s="143"/>
      <c r="AU83" s="147"/>
      <c r="AV83" s="147"/>
      <c r="AW83" s="148"/>
      <c r="AX83" s="149"/>
      <c r="AY83" s="147"/>
      <c r="AZ83" s="118">
        <v>0</v>
      </c>
      <c r="BA83" s="142">
        <v>2</v>
      </c>
      <c r="BB83" s="143">
        <v>2</v>
      </c>
      <c r="BC83" s="143">
        <v>2</v>
      </c>
      <c r="BD83" s="144">
        <v>2</v>
      </c>
      <c r="BE83" s="118">
        <v>80</v>
      </c>
      <c r="BF83" s="150"/>
      <c r="BG83" s="150"/>
      <c r="BH83" s="150">
        <v>1</v>
      </c>
      <c r="BI83" s="150">
        <v>1</v>
      </c>
      <c r="BJ83" s="150">
        <v>1</v>
      </c>
      <c r="BK83" s="150"/>
      <c r="BL83" s="124">
        <f t="shared" si="14"/>
        <v>45</v>
      </c>
      <c r="BM83" s="150"/>
      <c r="BN83" s="147"/>
      <c r="BO83" s="147"/>
      <c r="BP83" s="150">
        <v>1</v>
      </c>
      <c r="BQ83" s="150"/>
      <c r="BR83" s="150">
        <v>1</v>
      </c>
      <c r="BS83" s="150"/>
      <c r="BT83" s="150"/>
      <c r="BU83" s="150"/>
      <c r="BV83" s="150">
        <v>1</v>
      </c>
      <c r="BW83" s="150"/>
      <c r="BX83" s="150"/>
      <c r="BY83" s="150"/>
      <c r="BZ83" s="150"/>
      <c r="CA83" s="150"/>
      <c r="CB83" s="150"/>
      <c r="CC83" s="150"/>
      <c r="CD83" s="150"/>
      <c r="CE83" s="150"/>
      <c r="CF83" s="150"/>
      <c r="CG83" s="147"/>
      <c r="CH83" s="150"/>
      <c r="CI83" s="150"/>
      <c r="CJ83" s="150"/>
      <c r="CK83" s="98">
        <f>SUM(BM83:CB83)*barêmes!$H$16</f>
        <v>30</v>
      </c>
      <c r="CL83" s="151">
        <f t="shared" si="15"/>
        <v>375</v>
      </c>
      <c r="CM83" s="152" t="e">
        <f>E83+F83+G83+H83+I83+J83+K83+L83+M83+N83+O83+P83+Q83+R83+AB83+AC83+AD83+AE83+AF83+AG83+AH83+AI83+AJ83+AK83+AL83+AM83+AN83+AO83+T83+U83+V83+W83+AQ83+AR83+AS83+AT83+BA83+BB83+BC83+BD83+BF83+BG83+BK83+#REF!+BM83+AV83+BN83+AW83+BO83+AY83+BQ83+CD83+CF83+CG83+Z83+AU83+AX83+BP83+BR83+BS83+BT83+BU83+BV83+CE83</f>
        <v>#REF!</v>
      </c>
    </row>
    <row r="84" spans="1:93" ht="13.8" thickBot="1" x14ac:dyDescent="0.35">
      <c r="A84" s="53">
        <v>78</v>
      </c>
      <c r="B84" s="278"/>
      <c r="C84" s="141" t="s">
        <v>199</v>
      </c>
      <c r="D84" s="142" t="str">
        <f t="shared" si="16"/>
        <v>BLOIS PING 41</v>
      </c>
      <c r="E84" s="141"/>
      <c r="F84" s="143"/>
      <c r="G84" s="143"/>
      <c r="H84" s="143"/>
      <c r="I84" s="143"/>
      <c r="J84" s="143"/>
      <c r="K84" s="144"/>
      <c r="L84" s="141"/>
      <c r="M84" s="143"/>
      <c r="N84" s="143"/>
      <c r="O84" s="143"/>
      <c r="P84" s="143"/>
      <c r="Q84" s="143"/>
      <c r="R84" s="145"/>
      <c r="S84" s="118">
        <v>0</v>
      </c>
      <c r="T84" s="141"/>
      <c r="U84" s="143"/>
      <c r="V84" s="143"/>
      <c r="W84" s="144"/>
      <c r="X84" s="118">
        <v>0</v>
      </c>
      <c r="Y84" s="182"/>
      <c r="Z84" s="146"/>
      <c r="AA84" s="118">
        <f t="shared" si="13"/>
        <v>0</v>
      </c>
      <c r="AB84" s="142"/>
      <c r="AC84" s="143">
        <v>1</v>
      </c>
      <c r="AD84" s="143"/>
      <c r="AE84" s="143">
        <v>1</v>
      </c>
      <c r="AF84" s="143"/>
      <c r="AG84" s="143"/>
      <c r="AH84" s="144"/>
      <c r="AI84" s="141"/>
      <c r="AJ84" s="143"/>
      <c r="AK84" s="143"/>
      <c r="AL84" s="143"/>
      <c r="AM84" s="143"/>
      <c r="AN84" s="143"/>
      <c r="AO84" s="145"/>
      <c r="AP84" s="116">
        <f>(SUM(AB84:AO84))*barêmes!$H$12</f>
        <v>30</v>
      </c>
      <c r="AQ84" s="141"/>
      <c r="AR84" s="143"/>
      <c r="AS84" s="143"/>
      <c r="AT84" s="143"/>
      <c r="AU84" s="147"/>
      <c r="AV84" s="147"/>
      <c r="AW84" s="148"/>
      <c r="AX84" s="149"/>
      <c r="AY84" s="147"/>
      <c r="AZ84" s="118">
        <v>0</v>
      </c>
      <c r="BA84" s="142"/>
      <c r="BB84" s="143"/>
      <c r="BC84" s="143"/>
      <c r="BD84" s="144"/>
      <c r="BE84" s="118">
        <v>0</v>
      </c>
      <c r="BF84" s="150"/>
      <c r="BG84" s="150"/>
      <c r="BH84" s="150"/>
      <c r="BI84" s="150"/>
      <c r="BJ84" s="150"/>
      <c r="BK84" s="150"/>
      <c r="BL84" s="124">
        <f t="shared" si="14"/>
        <v>0</v>
      </c>
      <c r="BM84" s="150"/>
      <c r="BN84" s="147"/>
      <c r="BO84" s="147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47"/>
      <c r="CH84" s="150"/>
      <c r="CI84" s="150"/>
      <c r="CJ84" s="150"/>
      <c r="CK84" s="98">
        <f>SUM(BM84:CB84)*barêmes!$H$16</f>
        <v>0</v>
      </c>
      <c r="CL84" s="151">
        <f t="shared" si="15"/>
        <v>30</v>
      </c>
      <c r="CM84" s="152" t="e">
        <f>E84+F84+G84+H84+I84+J84+K84+L84+M84+N84+O84+P84+Q84+R84+AB84+AC84+AD84+AE84+AF84+AG84+AH84+AI84+AJ84+AK84+AL84+AM84+AN84+AO84+T84+U84+V84+W84+AQ84+AR84+AS84+AT84+BA84+BB84+BC84+BD84+BF84+BG84+BK84+#REF!+BM84+AV84+BN84+AW84+BO84+AY84+BQ84+CD84+CF84+CG84+Z84+AU84+AX84+BP84+BR84+BS84+BT84+BU84+BV84+CE84</f>
        <v>#REF!</v>
      </c>
      <c r="CN84" s="55"/>
    </row>
    <row r="85" spans="1:93" ht="13.8" thickBot="1" x14ac:dyDescent="0.35">
      <c r="A85" s="53">
        <v>79</v>
      </c>
      <c r="B85" s="278"/>
      <c r="C85" s="153" t="s">
        <v>236</v>
      </c>
      <c r="D85" s="142" t="str">
        <f t="shared" si="16"/>
        <v>BLOIS PING 41</v>
      </c>
      <c r="E85" s="153"/>
      <c r="F85" s="154"/>
      <c r="G85" s="154"/>
      <c r="H85" s="154"/>
      <c r="I85" s="154"/>
      <c r="J85" s="154"/>
      <c r="K85" s="155"/>
      <c r="L85" s="153"/>
      <c r="M85" s="154"/>
      <c r="N85" s="154"/>
      <c r="O85" s="154"/>
      <c r="P85" s="154"/>
      <c r="Q85" s="154"/>
      <c r="R85" s="156"/>
      <c r="S85" s="116">
        <v>0</v>
      </c>
      <c r="T85" s="153"/>
      <c r="U85" s="154"/>
      <c r="V85" s="154"/>
      <c r="W85" s="155"/>
      <c r="X85" s="116">
        <v>0</v>
      </c>
      <c r="Y85" s="181"/>
      <c r="Z85" s="157"/>
      <c r="AA85" s="118">
        <f t="shared" si="13"/>
        <v>0</v>
      </c>
      <c r="AB85" s="158"/>
      <c r="AC85" s="154"/>
      <c r="AD85" s="154"/>
      <c r="AE85" s="154"/>
      <c r="AF85" s="154"/>
      <c r="AG85" s="154">
        <v>2</v>
      </c>
      <c r="AH85" s="155"/>
      <c r="AI85" s="153"/>
      <c r="AJ85" s="154">
        <v>1</v>
      </c>
      <c r="AK85" s="154"/>
      <c r="AL85" s="154"/>
      <c r="AM85" s="154"/>
      <c r="AN85" s="154"/>
      <c r="AO85" s="156"/>
      <c r="AP85" s="116">
        <v>45</v>
      </c>
      <c r="AQ85" s="153"/>
      <c r="AR85" s="154"/>
      <c r="AS85" s="154"/>
      <c r="AT85" s="154"/>
      <c r="AU85" s="159"/>
      <c r="AV85" s="159"/>
      <c r="AW85" s="160"/>
      <c r="AX85" s="161"/>
      <c r="AY85" s="159"/>
      <c r="AZ85" s="118">
        <v>0</v>
      </c>
      <c r="BA85" s="158"/>
      <c r="BB85" s="154"/>
      <c r="BC85" s="154"/>
      <c r="BD85" s="155"/>
      <c r="BE85" s="116">
        <v>0</v>
      </c>
      <c r="BF85" s="162"/>
      <c r="BG85" s="162"/>
      <c r="BH85" s="162"/>
      <c r="BI85" s="162"/>
      <c r="BJ85" s="162"/>
      <c r="BK85" s="162"/>
      <c r="BL85" s="124">
        <f t="shared" si="14"/>
        <v>0</v>
      </c>
      <c r="BM85" s="162"/>
      <c r="BN85" s="159"/>
      <c r="BO85" s="159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62"/>
      <c r="CA85" s="162"/>
      <c r="CB85" s="162"/>
      <c r="CC85" s="162"/>
      <c r="CD85" s="162"/>
      <c r="CE85" s="162"/>
      <c r="CF85" s="162"/>
      <c r="CG85" s="159"/>
      <c r="CH85" s="162"/>
      <c r="CI85" s="162"/>
      <c r="CJ85" s="162"/>
      <c r="CK85" s="98">
        <f>SUM(BM85:CB85)*barêmes!$H$16</f>
        <v>0</v>
      </c>
      <c r="CL85" s="151">
        <f t="shared" si="15"/>
        <v>45</v>
      </c>
      <c r="CM85" s="152" t="e">
        <f>E85+F85+G85+H85+I85+J85+K85+L85+M85+N85+O85+P85+Q85+R85+AB85+AC85+AD85+AE85+AF85+AG85+AH85+AI85+AJ85+AK85+AL85+AM85+AN85+AO85+T85+U85+V85+W85+AQ85+AR85+AS85+AT85+BA85+BB85+BC85+BD85+BF85+BG85+BK85+#REF!+BM85+AV85+BN85+AW85+BO85+AY85+BQ85+CD85+CF85+CG85+Z85+AU85+AX85+BP85+BR85+BS85+BT85+BU85+BV85+CE85</f>
        <v>#REF!</v>
      </c>
      <c r="CN85" s="55"/>
    </row>
    <row r="86" spans="1:93" ht="13.8" hidden="1" thickBot="1" x14ac:dyDescent="0.35">
      <c r="A86" s="53">
        <v>80</v>
      </c>
      <c r="B86" s="278"/>
      <c r="C86" s="141"/>
      <c r="D86" s="142" t="str">
        <f t="shared" si="16"/>
        <v>BLOIS PING 41</v>
      </c>
      <c r="E86" s="141"/>
      <c r="F86" s="143"/>
      <c r="G86" s="143"/>
      <c r="H86" s="143"/>
      <c r="I86" s="143"/>
      <c r="J86" s="143"/>
      <c r="K86" s="144"/>
      <c r="L86" s="141"/>
      <c r="M86" s="143"/>
      <c r="N86" s="143"/>
      <c r="O86" s="143"/>
      <c r="P86" s="143"/>
      <c r="Q86" s="143"/>
      <c r="R86" s="145"/>
      <c r="S86" s="118">
        <v>0</v>
      </c>
      <c r="T86" s="141"/>
      <c r="U86" s="143"/>
      <c r="V86" s="143"/>
      <c r="W86" s="144"/>
      <c r="X86" s="118">
        <v>0</v>
      </c>
      <c r="Y86" s="118"/>
      <c r="Z86" s="146"/>
      <c r="AA86" s="118">
        <f t="shared" si="13"/>
        <v>0</v>
      </c>
      <c r="AB86" s="142"/>
      <c r="AC86" s="143"/>
      <c r="AD86" s="143"/>
      <c r="AE86" s="143"/>
      <c r="AF86" s="143"/>
      <c r="AG86" s="143"/>
      <c r="AH86" s="144"/>
      <c r="AI86" s="141"/>
      <c r="AJ86" s="143"/>
      <c r="AK86" s="143"/>
      <c r="AL86" s="143"/>
      <c r="AM86" s="143"/>
      <c r="AN86" s="143"/>
      <c r="AO86" s="145"/>
      <c r="AP86" s="118">
        <v>0</v>
      </c>
      <c r="AQ86" s="141"/>
      <c r="AR86" s="143"/>
      <c r="AS86" s="143"/>
      <c r="AT86" s="143"/>
      <c r="AU86" s="147"/>
      <c r="AV86" s="147"/>
      <c r="AW86" s="148"/>
      <c r="AX86" s="149"/>
      <c r="AY86" s="147"/>
      <c r="AZ86" s="118">
        <v>0</v>
      </c>
      <c r="BA86" s="142"/>
      <c r="BB86" s="143"/>
      <c r="BC86" s="143"/>
      <c r="BD86" s="144"/>
      <c r="BE86" s="118">
        <v>0</v>
      </c>
      <c r="BF86" s="150"/>
      <c r="BG86" s="150"/>
      <c r="BH86" s="150"/>
      <c r="BI86" s="150"/>
      <c r="BJ86" s="150"/>
      <c r="BK86" s="150"/>
      <c r="BL86" s="124">
        <f t="shared" si="14"/>
        <v>0</v>
      </c>
      <c r="BM86" s="150"/>
      <c r="BN86" s="147"/>
      <c r="BO86" s="147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47"/>
      <c r="CH86" s="150"/>
      <c r="CI86" s="150"/>
      <c r="CJ86" s="150"/>
      <c r="CK86" s="118">
        <v>0</v>
      </c>
      <c r="CL86" s="151">
        <f t="shared" si="15"/>
        <v>0</v>
      </c>
      <c r="CM86" s="152" t="e">
        <f>E86+F86+G86+H86+I86+J86+K86+L86+M86+N86+O86+P86+Q86+R86+AB86+AC86+AD86+AE86+AF86+AG86+AH86+AI86+AJ86+AK86+AL86+AM86+AN86+AO86+T86+U86+V86+W86+AQ86+AR86+AS86+AT86+BA86+BB86+BC86+BD86+BF86+BG86+BK86+#REF!+BM86+AV86+BN86+AW86+BO86+AY86+BQ86+CD86+CF86+CG86+Z86+AU86+AX86+BP86+BR86+BS86+BT86+BU86+BV86+CE86</f>
        <v>#REF!</v>
      </c>
    </row>
    <row r="87" spans="1:93" ht="13.8" hidden="1" thickBot="1" x14ac:dyDescent="0.35">
      <c r="A87" s="53">
        <v>81</v>
      </c>
      <c r="B87" s="278"/>
      <c r="C87" s="141"/>
      <c r="D87" s="142" t="str">
        <f t="shared" si="16"/>
        <v>BLOIS PING 41</v>
      </c>
      <c r="E87" s="141"/>
      <c r="F87" s="143"/>
      <c r="G87" s="143"/>
      <c r="H87" s="143"/>
      <c r="I87" s="143"/>
      <c r="J87" s="143"/>
      <c r="K87" s="144"/>
      <c r="L87" s="141"/>
      <c r="M87" s="143"/>
      <c r="N87" s="143"/>
      <c r="O87" s="143"/>
      <c r="P87" s="143"/>
      <c r="Q87" s="143"/>
      <c r="R87" s="145"/>
      <c r="S87" s="118">
        <v>0</v>
      </c>
      <c r="T87" s="141"/>
      <c r="U87" s="143"/>
      <c r="V87" s="143"/>
      <c r="W87" s="144"/>
      <c r="X87" s="118">
        <v>0</v>
      </c>
      <c r="Y87" s="118"/>
      <c r="Z87" s="146"/>
      <c r="AA87" s="118">
        <f t="shared" si="13"/>
        <v>0</v>
      </c>
      <c r="AB87" s="142"/>
      <c r="AC87" s="143"/>
      <c r="AD87" s="143"/>
      <c r="AE87" s="143"/>
      <c r="AF87" s="143"/>
      <c r="AG87" s="143"/>
      <c r="AH87" s="144"/>
      <c r="AI87" s="141"/>
      <c r="AJ87" s="143"/>
      <c r="AK87" s="143"/>
      <c r="AL87" s="143"/>
      <c r="AM87" s="143"/>
      <c r="AN87" s="143"/>
      <c r="AO87" s="145"/>
      <c r="AP87" s="118">
        <v>0</v>
      </c>
      <c r="AQ87" s="141"/>
      <c r="AR87" s="143"/>
      <c r="AS87" s="143"/>
      <c r="AT87" s="143"/>
      <c r="AU87" s="147"/>
      <c r="AV87" s="147"/>
      <c r="AW87" s="148"/>
      <c r="AX87" s="149"/>
      <c r="AY87" s="147"/>
      <c r="AZ87" s="118">
        <v>0</v>
      </c>
      <c r="BA87" s="142"/>
      <c r="BB87" s="143"/>
      <c r="BC87" s="143"/>
      <c r="BD87" s="144"/>
      <c r="BE87" s="118">
        <v>0</v>
      </c>
      <c r="BF87" s="150"/>
      <c r="BG87" s="150"/>
      <c r="BH87" s="150"/>
      <c r="BI87" s="150"/>
      <c r="BJ87" s="150"/>
      <c r="BK87" s="150"/>
      <c r="BL87" s="124">
        <f t="shared" si="14"/>
        <v>0</v>
      </c>
      <c r="BM87" s="150"/>
      <c r="BN87" s="147"/>
      <c r="BO87" s="147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47"/>
      <c r="CH87" s="150"/>
      <c r="CI87" s="150"/>
      <c r="CJ87" s="150"/>
      <c r="CK87" s="118">
        <v>0</v>
      </c>
      <c r="CL87" s="151">
        <f t="shared" si="15"/>
        <v>0</v>
      </c>
      <c r="CM87" s="152" t="e">
        <f>E87+F87+G87+H87+I87+J87+K87+L87+M87+N87+O87+P87+Q87+R87+AB87+AC87+AD87+AE87+AF87+AG87+AH87+AI87+AJ87+AK87+AL87+AM87+AN87+AO87+T87+U87+V87+W87+AQ87+AR87+AS87+AT87+BA87+BB87+BC87+BD87+BF87+BG87+BK87+#REF!+BM87+AV87+BN87+AW87+BO87+AY87+BQ87+CD87+CF87+CG87+Z87+AU87+AX87+BP87+BR87+BS87+BT87+BU87+BV87+CE87</f>
        <v>#REF!</v>
      </c>
      <c r="CN87" s="55"/>
    </row>
    <row r="88" spans="1:93" ht="13.8" hidden="1" thickBot="1" x14ac:dyDescent="0.35">
      <c r="A88" s="53">
        <v>82</v>
      </c>
      <c r="B88" s="278"/>
      <c r="C88" s="141"/>
      <c r="D88" s="142" t="str">
        <f t="shared" si="16"/>
        <v>BLOIS PING 41</v>
      </c>
      <c r="E88" s="141"/>
      <c r="F88" s="143"/>
      <c r="G88" s="143"/>
      <c r="H88" s="143"/>
      <c r="I88" s="143"/>
      <c r="J88" s="143"/>
      <c r="K88" s="144"/>
      <c r="L88" s="141"/>
      <c r="M88" s="143"/>
      <c r="N88" s="143"/>
      <c r="O88" s="143"/>
      <c r="P88" s="143"/>
      <c r="Q88" s="143"/>
      <c r="R88" s="145"/>
      <c r="S88" s="118">
        <v>0</v>
      </c>
      <c r="T88" s="141"/>
      <c r="U88" s="143"/>
      <c r="V88" s="143"/>
      <c r="W88" s="144"/>
      <c r="X88" s="118">
        <v>0</v>
      </c>
      <c r="Y88" s="118"/>
      <c r="Z88" s="146"/>
      <c r="AA88" s="118">
        <f t="shared" si="13"/>
        <v>0</v>
      </c>
      <c r="AB88" s="142"/>
      <c r="AC88" s="143"/>
      <c r="AD88" s="143"/>
      <c r="AE88" s="143"/>
      <c r="AF88" s="143"/>
      <c r="AG88" s="143"/>
      <c r="AH88" s="144"/>
      <c r="AI88" s="141"/>
      <c r="AJ88" s="143"/>
      <c r="AK88" s="143"/>
      <c r="AL88" s="143"/>
      <c r="AM88" s="143"/>
      <c r="AN88" s="143"/>
      <c r="AO88" s="145"/>
      <c r="AP88" s="118">
        <v>0</v>
      </c>
      <c r="AQ88" s="141"/>
      <c r="AR88" s="143"/>
      <c r="AS88" s="143"/>
      <c r="AT88" s="143"/>
      <c r="AU88" s="147"/>
      <c r="AV88" s="147"/>
      <c r="AW88" s="148"/>
      <c r="AX88" s="149"/>
      <c r="AY88" s="147"/>
      <c r="AZ88" s="118">
        <v>0</v>
      </c>
      <c r="BA88" s="142"/>
      <c r="BB88" s="143"/>
      <c r="BC88" s="143"/>
      <c r="BD88" s="144"/>
      <c r="BE88" s="118">
        <v>0</v>
      </c>
      <c r="BF88" s="150"/>
      <c r="BG88" s="150"/>
      <c r="BH88" s="150"/>
      <c r="BI88" s="150"/>
      <c r="BJ88" s="150"/>
      <c r="BK88" s="150"/>
      <c r="BL88" s="124">
        <f t="shared" si="14"/>
        <v>0</v>
      </c>
      <c r="BM88" s="150"/>
      <c r="BN88" s="147"/>
      <c r="BO88" s="147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  <c r="CA88" s="150"/>
      <c r="CB88" s="150"/>
      <c r="CC88" s="150"/>
      <c r="CD88" s="150"/>
      <c r="CE88" s="150"/>
      <c r="CF88" s="150"/>
      <c r="CG88" s="147"/>
      <c r="CH88" s="150"/>
      <c r="CI88" s="150"/>
      <c r="CJ88" s="150"/>
      <c r="CK88" s="118">
        <v>0</v>
      </c>
      <c r="CL88" s="151">
        <f t="shared" si="15"/>
        <v>0</v>
      </c>
      <c r="CM88" s="152" t="e">
        <f>E88+F88+G88+H88+I88+J88+K88+L88+M88+N88+O88+P88+Q88+R88+AB88+AC88+AD88+AE88+AF88+AG88+AH88+AI88+AJ88+AK88+AL88+AM88+AN88+AO88+T88+U88+V88+W88+AQ88+AR88+AS88+AT88+BA88+BB88+BC88+BD88+BF88+BG88+BK88+#REF!+BM88+AV88+BN88+AW88+BO88+AY88+BQ88+CD88+CF88+CG88+Z88+AU88+AX88+BP88+BR88+BS88+BT88+BU88+BV88+CE88</f>
        <v>#REF!</v>
      </c>
    </row>
    <row r="89" spans="1:93" ht="13.8" hidden="1" thickBot="1" x14ac:dyDescent="0.35">
      <c r="A89" s="53">
        <v>83</v>
      </c>
      <c r="B89" s="278"/>
      <c r="C89" s="141"/>
      <c r="D89" s="142" t="str">
        <f t="shared" si="16"/>
        <v>BLOIS PING 41</v>
      </c>
      <c r="E89" s="141"/>
      <c r="F89" s="143"/>
      <c r="G89" s="143"/>
      <c r="H89" s="143"/>
      <c r="I89" s="143"/>
      <c r="J89" s="143"/>
      <c r="K89" s="144"/>
      <c r="L89" s="141"/>
      <c r="M89" s="143"/>
      <c r="N89" s="143"/>
      <c r="O89" s="143"/>
      <c r="P89" s="143"/>
      <c r="Q89" s="143"/>
      <c r="R89" s="145"/>
      <c r="S89" s="118">
        <v>0</v>
      </c>
      <c r="T89" s="141"/>
      <c r="U89" s="143"/>
      <c r="V89" s="143"/>
      <c r="W89" s="144"/>
      <c r="X89" s="118">
        <v>0</v>
      </c>
      <c r="Y89" s="118"/>
      <c r="Z89" s="146"/>
      <c r="AA89" s="118">
        <f t="shared" si="13"/>
        <v>0</v>
      </c>
      <c r="AB89" s="142"/>
      <c r="AC89" s="143"/>
      <c r="AD89" s="143"/>
      <c r="AE89" s="143"/>
      <c r="AF89" s="143"/>
      <c r="AG89" s="143"/>
      <c r="AH89" s="144"/>
      <c r="AI89" s="141"/>
      <c r="AJ89" s="143"/>
      <c r="AK89" s="143"/>
      <c r="AL89" s="143"/>
      <c r="AM89" s="143"/>
      <c r="AN89" s="143"/>
      <c r="AO89" s="145"/>
      <c r="AP89" s="118">
        <v>0</v>
      </c>
      <c r="AQ89" s="141"/>
      <c r="AR89" s="143"/>
      <c r="AS89" s="143"/>
      <c r="AT89" s="143"/>
      <c r="AU89" s="147"/>
      <c r="AV89" s="147"/>
      <c r="AW89" s="148"/>
      <c r="AX89" s="149"/>
      <c r="AY89" s="147"/>
      <c r="AZ89" s="118">
        <v>0</v>
      </c>
      <c r="BA89" s="142"/>
      <c r="BB89" s="143"/>
      <c r="BC89" s="143"/>
      <c r="BD89" s="144"/>
      <c r="BE89" s="118">
        <v>0</v>
      </c>
      <c r="BF89" s="150"/>
      <c r="BG89" s="150"/>
      <c r="BH89" s="150"/>
      <c r="BI89" s="150"/>
      <c r="BJ89" s="150"/>
      <c r="BK89" s="150"/>
      <c r="BL89" s="124">
        <f t="shared" si="14"/>
        <v>0</v>
      </c>
      <c r="BM89" s="150"/>
      <c r="BN89" s="147"/>
      <c r="BO89" s="147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/>
      <c r="CG89" s="147"/>
      <c r="CH89" s="150"/>
      <c r="CI89" s="150"/>
      <c r="CJ89" s="150"/>
      <c r="CK89" s="118">
        <v>0</v>
      </c>
      <c r="CL89" s="151">
        <f t="shared" si="15"/>
        <v>0</v>
      </c>
      <c r="CM89" s="152" t="e">
        <f>E89+F89+G89+H89+I89+J89+K89+L89+M89+N89+O89+P89+Q89+R89+AB89+AC89+AD89+AE89+AF89+AG89+AH89+AI89+AJ89+AK89+AL89+AM89+AN89+AO89+T89+U89+V89+W89+AQ89+AR89+AS89+AT89+BA89+BB89+BC89+BD89+BF89+BG89+BK89+#REF!+BM89+AV89+BN89+AW89+BO89+AY89+BQ89+CD89+CF89+CG89+Z89+AU89+AX89+BP89+BR89+BS89+BT89+BU89+BV89+CE89</f>
        <v>#REF!</v>
      </c>
      <c r="CN89" s="55"/>
    </row>
    <row r="90" spans="1:93" ht="13.8" hidden="1" thickBot="1" x14ac:dyDescent="0.35">
      <c r="A90" s="53">
        <v>84</v>
      </c>
      <c r="B90" s="278"/>
      <c r="C90" s="153"/>
      <c r="D90" s="142" t="str">
        <f t="shared" si="16"/>
        <v>BLOIS PING 41</v>
      </c>
      <c r="E90" s="153"/>
      <c r="F90" s="154"/>
      <c r="G90" s="154"/>
      <c r="H90" s="154"/>
      <c r="I90" s="154"/>
      <c r="J90" s="154"/>
      <c r="K90" s="155"/>
      <c r="L90" s="153"/>
      <c r="M90" s="154"/>
      <c r="N90" s="154"/>
      <c r="O90" s="154"/>
      <c r="P90" s="154"/>
      <c r="Q90" s="154"/>
      <c r="R90" s="156"/>
      <c r="S90" s="116">
        <v>0</v>
      </c>
      <c r="T90" s="153"/>
      <c r="U90" s="154"/>
      <c r="V90" s="154"/>
      <c r="W90" s="155"/>
      <c r="X90" s="116">
        <v>0</v>
      </c>
      <c r="Y90" s="116"/>
      <c r="Z90" s="157"/>
      <c r="AA90" s="118">
        <f t="shared" si="13"/>
        <v>0</v>
      </c>
      <c r="AB90" s="158"/>
      <c r="AC90" s="154"/>
      <c r="AD90" s="154"/>
      <c r="AE90" s="154"/>
      <c r="AF90" s="154"/>
      <c r="AG90" s="154"/>
      <c r="AH90" s="155"/>
      <c r="AI90" s="153"/>
      <c r="AJ90" s="154"/>
      <c r="AK90" s="154"/>
      <c r="AL90" s="154"/>
      <c r="AM90" s="154"/>
      <c r="AN90" s="154"/>
      <c r="AO90" s="156"/>
      <c r="AP90" s="116">
        <v>0</v>
      </c>
      <c r="AQ90" s="153"/>
      <c r="AR90" s="154"/>
      <c r="AS90" s="154"/>
      <c r="AT90" s="154"/>
      <c r="AU90" s="159"/>
      <c r="AV90" s="159"/>
      <c r="AW90" s="160"/>
      <c r="AX90" s="161"/>
      <c r="AY90" s="159"/>
      <c r="AZ90" s="118">
        <v>0</v>
      </c>
      <c r="BA90" s="158"/>
      <c r="BB90" s="154"/>
      <c r="BC90" s="154"/>
      <c r="BD90" s="155"/>
      <c r="BE90" s="116">
        <v>0</v>
      </c>
      <c r="BF90" s="162"/>
      <c r="BG90" s="162"/>
      <c r="BH90" s="162"/>
      <c r="BI90" s="162"/>
      <c r="BJ90" s="162"/>
      <c r="BK90" s="162"/>
      <c r="BL90" s="124">
        <f t="shared" si="14"/>
        <v>0</v>
      </c>
      <c r="BM90" s="162"/>
      <c r="BN90" s="159"/>
      <c r="BO90" s="159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62"/>
      <c r="CA90" s="162"/>
      <c r="CB90" s="162"/>
      <c r="CC90" s="162"/>
      <c r="CD90" s="162"/>
      <c r="CE90" s="162"/>
      <c r="CF90" s="162"/>
      <c r="CG90" s="159"/>
      <c r="CH90" s="162"/>
      <c r="CI90" s="162"/>
      <c r="CJ90" s="162"/>
      <c r="CK90" s="118">
        <v>0</v>
      </c>
      <c r="CL90" s="151">
        <f t="shared" si="15"/>
        <v>0</v>
      </c>
      <c r="CM90" s="152" t="e">
        <f>E90+F90+G90+H90+I90+J90+K90+L90+M90+N90+O90+P90+Q90+R90+AB90+AC90+AD90+AE90+AF90+AG90+AH90+AI90+AJ90+AK90+AL90+AM90+AN90+AO90+T90+U90+V90+W90+AQ90+AR90+AS90+AT90+BA90+BB90+BC90+BD90+BF90+BG90+BK90+#REF!+BM90+AV90+BN90+AW90+BO90+AY90+BQ90+CD90+CF90+CG90+Z90+AU90+AX90+BP90+BR90+BS90+BT90+BU90+BV90+CE90</f>
        <v>#REF!</v>
      </c>
      <c r="CN90" s="55"/>
    </row>
    <row r="91" spans="1:93" ht="13.8" hidden="1" thickBot="1" x14ac:dyDescent="0.35">
      <c r="A91" s="53">
        <v>85</v>
      </c>
      <c r="B91" s="278"/>
      <c r="C91" s="141"/>
      <c r="D91" s="142" t="str">
        <f t="shared" si="16"/>
        <v>BLOIS PING 41</v>
      </c>
      <c r="E91" s="141"/>
      <c r="F91" s="143"/>
      <c r="G91" s="143"/>
      <c r="H91" s="143"/>
      <c r="I91" s="143"/>
      <c r="J91" s="143"/>
      <c r="K91" s="144"/>
      <c r="L91" s="141"/>
      <c r="M91" s="143"/>
      <c r="N91" s="143"/>
      <c r="O91" s="143"/>
      <c r="P91" s="143"/>
      <c r="Q91" s="143"/>
      <c r="R91" s="145"/>
      <c r="S91" s="118">
        <v>0</v>
      </c>
      <c r="T91" s="141"/>
      <c r="U91" s="143"/>
      <c r="V91" s="143"/>
      <c r="W91" s="144"/>
      <c r="X91" s="118">
        <v>0</v>
      </c>
      <c r="Y91" s="118"/>
      <c r="Z91" s="146"/>
      <c r="AA91" s="118">
        <f t="shared" si="13"/>
        <v>0</v>
      </c>
      <c r="AB91" s="142"/>
      <c r="AC91" s="143"/>
      <c r="AD91" s="143"/>
      <c r="AE91" s="143"/>
      <c r="AF91" s="143"/>
      <c r="AG91" s="143"/>
      <c r="AH91" s="144"/>
      <c r="AI91" s="141"/>
      <c r="AJ91" s="143"/>
      <c r="AK91" s="143"/>
      <c r="AL91" s="143"/>
      <c r="AM91" s="143"/>
      <c r="AN91" s="143"/>
      <c r="AO91" s="145"/>
      <c r="AP91" s="118">
        <v>0</v>
      </c>
      <c r="AQ91" s="141"/>
      <c r="AR91" s="143"/>
      <c r="AS91" s="143"/>
      <c r="AT91" s="143"/>
      <c r="AU91" s="147"/>
      <c r="AV91" s="147"/>
      <c r="AW91" s="148"/>
      <c r="AX91" s="149"/>
      <c r="AY91" s="147"/>
      <c r="AZ91" s="118">
        <v>0</v>
      </c>
      <c r="BA91" s="142"/>
      <c r="BB91" s="143"/>
      <c r="BC91" s="143"/>
      <c r="BD91" s="144"/>
      <c r="BE91" s="118">
        <v>0</v>
      </c>
      <c r="BF91" s="150"/>
      <c r="BG91" s="150"/>
      <c r="BH91" s="150"/>
      <c r="BI91" s="150"/>
      <c r="BJ91" s="150"/>
      <c r="BK91" s="150"/>
      <c r="BL91" s="124">
        <f t="shared" si="14"/>
        <v>0</v>
      </c>
      <c r="BM91" s="150"/>
      <c r="BN91" s="147"/>
      <c r="BO91" s="147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  <c r="CA91" s="150"/>
      <c r="CB91" s="150"/>
      <c r="CC91" s="150"/>
      <c r="CD91" s="150"/>
      <c r="CE91" s="150"/>
      <c r="CF91" s="150"/>
      <c r="CG91" s="147"/>
      <c r="CH91" s="150"/>
      <c r="CI91" s="150"/>
      <c r="CJ91" s="150"/>
      <c r="CK91" s="118">
        <v>0</v>
      </c>
      <c r="CL91" s="151">
        <f t="shared" si="15"/>
        <v>0</v>
      </c>
      <c r="CM91" s="152" t="e">
        <f>E91+F91+G91+H91+I91+J91+K91+L91+M91+N91+O91+P91+Q91+R91+AB91+AC91+AD91+AE91+AF91+AG91+AH91+AI91+AJ91+AK91+AL91+AM91+AN91+AO91+T91+U91+V91+W91+AQ91+AR91+AS91+AT91+BA91+BB91+BC91+BD91+BF91+BG91+BK91+#REF!+BM91+AV91+BN91+AW91+BO91+AY91+BQ91+CD91+CF91+CG91+Z91+AU91+AX91+BP91+BR91+BS91+BT91+BU91+BV91+CE91</f>
        <v>#REF!</v>
      </c>
    </row>
    <row r="92" spans="1:93" ht="13.8" hidden="1" thickBot="1" x14ac:dyDescent="0.35">
      <c r="A92" s="53">
        <v>86</v>
      </c>
      <c r="B92" s="278"/>
      <c r="C92" s="141"/>
      <c r="D92" s="142" t="str">
        <f t="shared" si="16"/>
        <v>BLOIS PING 41</v>
      </c>
      <c r="E92" s="141"/>
      <c r="F92" s="143"/>
      <c r="G92" s="143"/>
      <c r="H92" s="143"/>
      <c r="I92" s="143"/>
      <c r="J92" s="143"/>
      <c r="K92" s="144"/>
      <c r="L92" s="141"/>
      <c r="M92" s="143"/>
      <c r="N92" s="143"/>
      <c r="O92" s="143"/>
      <c r="P92" s="143"/>
      <c r="Q92" s="143"/>
      <c r="R92" s="145"/>
      <c r="S92" s="118">
        <v>0</v>
      </c>
      <c r="T92" s="141"/>
      <c r="U92" s="143"/>
      <c r="V92" s="143"/>
      <c r="W92" s="144"/>
      <c r="X92" s="118">
        <v>0</v>
      </c>
      <c r="Y92" s="118"/>
      <c r="Z92" s="146"/>
      <c r="AA92" s="118">
        <f t="shared" si="13"/>
        <v>0</v>
      </c>
      <c r="AB92" s="142"/>
      <c r="AC92" s="143"/>
      <c r="AD92" s="143"/>
      <c r="AE92" s="143"/>
      <c r="AF92" s="143"/>
      <c r="AG92" s="143"/>
      <c r="AH92" s="144"/>
      <c r="AI92" s="141"/>
      <c r="AJ92" s="143"/>
      <c r="AK92" s="143"/>
      <c r="AL92" s="143"/>
      <c r="AM92" s="143"/>
      <c r="AN92" s="143"/>
      <c r="AO92" s="145"/>
      <c r="AP92" s="118">
        <v>0</v>
      </c>
      <c r="AQ92" s="141"/>
      <c r="AR92" s="143"/>
      <c r="AS92" s="143"/>
      <c r="AT92" s="143"/>
      <c r="AU92" s="147"/>
      <c r="AV92" s="147"/>
      <c r="AW92" s="148"/>
      <c r="AX92" s="149"/>
      <c r="AY92" s="147"/>
      <c r="AZ92" s="118">
        <v>0</v>
      </c>
      <c r="BA92" s="142"/>
      <c r="BB92" s="143"/>
      <c r="BC92" s="143"/>
      <c r="BD92" s="144"/>
      <c r="BE92" s="118">
        <v>0</v>
      </c>
      <c r="BF92" s="150"/>
      <c r="BG92" s="150"/>
      <c r="BH92" s="150"/>
      <c r="BI92" s="150"/>
      <c r="BJ92" s="150"/>
      <c r="BK92" s="150"/>
      <c r="BL92" s="124">
        <f t="shared" si="14"/>
        <v>0</v>
      </c>
      <c r="BM92" s="150"/>
      <c r="BN92" s="147"/>
      <c r="BO92" s="147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0"/>
      <c r="CE92" s="150"/>
      <c r="CF92" s="150"/>
      <c r="CG92" s="147"/>
      <c r="CH92" s="150"/>
      <c r="CI92" s="150"/>
      <c r="CJ92" s="150"/>
      <c r="CK92" s="118">
        <v>0</v>
      </c>
      <c r="CL92" s="151">
        <f t="shared" si="15"/>
        <v>0</v>
      </c>
      <c r="CM92" s="152" t="e">
        <f>E92+F92+G92+H92+I92+J92+K92+L92+M92+N92+O92+P92+Q92+R92+AB92+AC92+AD92+AE92+AF92+AG92+AH92+AI92+AJ92+AK92+AL92+AM92+AN92+AO92+T92+U92+V92+W92+AQ92+AR92+AS92+AT92+BA92+BB92+BC92+BD92+BF92+BG92+BK92+#REF!+BM92+AV92+BN92+AW92+BO92+AY92+BQ92+CD92+CF92+CG92+Z92+AU92+AX92+BP92+BR92+BS92+BT92+BU92+BV92+CE92</f>
        <v>#REF!</v>
      </c>
      <c r="CN92" s="55"/>
    </row>
    <row r="93" spans="1:93" ht="13.8" hidden="1" thickBot="1" x14ac:dyDescent="0.35">
      <c r="A93" s="53">
        <v>87</v>
      </c>
      <c r="B93" s="278"/>
      <c r="C93" s="153"/>
      <c r="D93" s="142" t="str">
        <f t="shared" si="16"/>
        <v>BLOIS PING 41</v>
      </c>
      <c r="E93" s="153"/>
      <c r="F93" s="154"/>
      <c r="G93" s="154"/>
      <c r="H93" s="154"/>
      <c r="I93" s="154"/>
      <c r="J93" s="154"/>
      <c r="K93" s="155"/>
      <c r="L93" s="153"/>
      <c r="M93" s="154"/>
      <c r="N93" s="154"/>
      <c r="O93" s="154"/>
      <c r="P93" s="154"/>
      <c r="Q93" s="154"/>
      <c r="R93" s="156"/>
      <c r="S93" s="116">
        <v>0</v>
      </c>
      <c r="T93" s="153"/>
      <c r="U93" s="154"/>
      <c r="V93" s="154"/>
      <c r="W93" s="155"/>
      <c r="X93" s="116">
        <v>0</v>
      </c>
      <c r="Y93" s="116"/>
      <c r="Z93" s="157"/>
      <c r="AA93" s="118">
        <f t="shared" si="13"/>
        <v>0</v>
      </c>
      <c r="AB93" s="158"/>
      <c r="AC93" s="154"/>
      <c r="AD93" s="154"/>
      <c r="AE93" s="154"/>
      <c r="AF93" s="154"/>
      <c r="AG93" s="154"/>
      <c r="AH93" s="155"/>
      <c r="AI93" s="153"/>
      <c r="AJ93" s="154"/>
      <c r="AK93" s="154"/>
      <c r="AL93" s="154"/>
      <c r="AM93" s="154"/>
      <c r="AN93" s="154"/>
      <c r="AO93" s="156"/>
      <c r="AP93" s="116">
        <v>0</v>
      </c>
      <c r="AQ93" s="153"/>
      <c r="AR93" s="154"/>
      <c r="AS93" s="154"/>
      <c r="AT93" s="154"/>
      <c r="AU93" s="159"/>
      <c r="AV93" s="159"/>
      <c r="AW93" s="160"/>
      <c r="AX93" s="161"/>
      <c r="AY93" s="159"/>
      <c r="AZ93" s="118">
        <v>0</v>
      </c>
      <c r="BA93" s="158"/>
      <c r="BB93" s="154"/>
      <c r="BC93" s="154"/>
      <c r="BD93" s="155"/>
      <c r="BE93" s="116">
        <v>0</v>
      </c>
      <c r="BF93" s="162"/>
      <c r="BG93" s="162"/>
      <c r="BH93" s="162"/>
      <c r="BI93" s="162"/>
      <c r="BJ93" s="162"/>
      <c r="BK93" s="162"/>
      <c r="BL93" s="124">
        <f t="shared" si="14"/>
        <v>0</v>
      </c>
      <c r="BM93" s="162"/>
      <c r="BN93" s="159"/>
      <c r="BO93" s="159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62"/>
      <c r="CA93" s="162"/>
      <c r="CB93" s="162"/>
      <c r="CC93" s="162"/>
      <c r="CD93" s="162"/>
      <c r="CE93" s="162"/>
      <c r="CF93" s="162"/>
      <c r="CG93" s="159"/>
      <c r="CH93" s="162"/>
      <c r="CI93" s="162"/>
      <c r="CJ93" s="162"/>
      <c r="CK93" s="118">
        <v>0</v>
      </c>
      <c r="CL93" s="151">
        <f t="shared" si="15"/>
        <v>0</v>
      </c>
      <c r="CM93" s="152" t="e">
        <f>E93+F93+G93+H93+I93+J93+K93+L93+M93+N93+O93+P93+Q93+R93+AB93+AC93+AD93+AE93+AF93+AG93+AH93+AI93+AJ93+AK93+AL93+AM93+AN93+AO93+T93+U93+V93+W93+AQ93+AR93+AS93+AT93+BA93+BB93+BC93+BD93+BF93+BG93+BK93+#REF!+BM93+AV93+BN93+AW93+BO93+AY93+BQ93+CD93+CF93+CG93+Z93+AU93+AX93+BP93+BR93+BS93+BT93+BU93+BV93+CE93</f>
        <v>#REF!</v>
      </c>
      <c r="CN93" s="55"/>
    </row>
    <row r="94" spans="1:93" ht="13.8" hidden="1" thickBot="1" x14ac:dyDescent="0.35">
      <c r="A94" s="53">
        <v>88</v>
      </c>
      <c r="B94" s="278"/>
      <c r="C94" s="141"/>
      <c r="D94" s="142" t="str">
        <f t="shared" si="16"/>
        <v>BLOIS PING 41</v>
      </c>
      <c r="E94" s="141"/>
      <c r="F94" s="143"/>
      <c r="G94" s="143"/>
      <c r="H94" s="143"/>
      <c r="I94" s="143"/>
      <c r="J94" s="143"/>
      <c r="K94" s="144"/>
      <c r="L94" s="141"/>
      <c r="M94" s="143"/>
      <c r="N94" s="143"/>
      <c r="O94" s="143"/>
      <c r="P94" s="143"/>
      <c r="Q94" s="143"/>
      <c r="R94" s="145"/>
      <c r="S94" s="118">
        <v>0</v>
      </c>
      <c r="T94" s="141"/>
      <c r="U94" s="143"/>
      <c r="V94" s="143"/>
      <c r="W94" s="144"/>
      <c r="X94" s="118">
        <v>0</v>
      </c>
      <c r="Y94" s="118"/>
      <c r="Z94" s="146"/>
      <c r="AA94" s="118">
        <f t="shared" si="13"/>
        <v>0</v>
      </c>
      <c r="AB94" s="142"/>
      <c r="AC94" s="143"/>
      <c r="AD94" s="143"/>
      <c r="AE94" s="143"/>
      <c r="AF94" s="143"/>
      <c r="AG94" s="143"/>
      <c r="AH94" s="144"/>
      <c r="AI94" s="141"/>
      <c r="AJ94" s="143"/>
      <c r="AK94" s="143"/>
      <c r="AL94" s="143"/>
      <c r="AM94" s="143"/>
      <c r="AN94" s="143"/>
      <c r="AO94" s="145"/>
      <c r="AP94" s="118">
        <v>0</v>
      </c>
      <c r="AQ94" s="141"/>
      <c r="AR94" s="143"/>
      <c r="AS94" s="143"/>
      <c r="AT94" s="143"/>
      <c r="AU94" s="147"/>
      <c r="AV94" s="147"/>
      <c r="AW94" s="148"/>
      <c r="AX94" s="149"/>
      <c r="AY94" s="147"/>
      <c r="AZ94" s="118">
        <v>0</v>
      </c>
      <c r="BA94" s="142"/>
      <c r="BB94" s="143"/>
      <c r="BC94" s="143"/>
      <c r="BD94" s="144"/>
      <c r="BE94" s="118">
        <v>0</v>
      </c>
      <c r="BF94" s="150"/>
      <c r="BG94" s="150"/>
      <c r="BH94" s="150"/>
      <c r="BI94" s="150"/>
      <c r="BJ94" s="150"/>
      <c r="BK94" s="150"/>
      <c r="BL94" s="124">
        <f t="shared" si="14"/>
        <v>0</v>
      </c>
      <c r="BM94" s="150"/>
      <c r="BN94" s="147"/>
      <c r="BO94" s="147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  <c r="CA94" s="150"/>
      <c r="CB94" s="150"/>
      <c r="CC94" s="150"/>
      <c r="CD94" s="150"/>
      <c r="CE94" s="150"/>
      <c r="CF94" s="150"/>
      <c r="CG94" s="147"/>
      <c r="CH94" s="150"/>
      <c r="CI94" s="150"/>
      <c r="CJ94" s="150"/>
      <c r="CK94" s="118">
        <v>0</v>
      </c>
      <c r="CL94" s="151">
        <f t="shared" si="15"/>
        <v>0</v>
      </c>
      <c r="CM94" s="152" t="e">
        <f>E94+F94+G94+H94+I94+J94+K94+L94+M94+N94+O94+P94+Q94+R94+AB94+AC94+AD94+AE94+AF94+AG94+AH94+AI94+AJ94+AK94+AL94+AM94+AN94+AO94+T94+U94+V94+W94+AQ94+AR94+AS94+AT94+BA94+BB94+BC94+BD94+BF94+BG94+BK94+#REF!+BM94+AV94+BN94+AW94+BO94+AY94+BQ94+CD94+CF94+CG94+Z94+AU94+AX94+BP94+BR94+BS94+BT94+BU94+BV94+CE94</f>
        <v>#REF!</v>
      </c>
      <c r="CN94" s="55"/>
    </row>
    <row r="95" spans="1:93" ht="13.8" hidden="1" thickBot="1" x14ac:dyDescent="0.35">
      <c r="A95" s="53">
        <v>89</v>
      </c>
      <c r="B95" s="278"/>
      <c r="C95" s="141"/>
      <c r="D95" s="142" t="str">
        <f t="shared" si="16"/>
        <v>BLOIS PING 41</v>
      </c>
      <c r="E95" s="141"/>
      <c r="F95" s="143"/>
      <c r="G95" s="143"/>
      <c r="H95" s="143"/>
      <c r="I95" s="143"/>
      <c r="J95" s="143"/>
      <c r="K95" s="144"/>
      <c r="L95" s="141"/>
      <c r="M95" s="143"/>
      <c r="N95" s="143"/>
      <c r="O95" s="143"/>
      <c r="P95" s="143"/>
      <c r="Q95" s="143"/>
      <c r="R95" s="145"/>
      <c r="S95" s="118">
        <v>0</v>
      </c>
      <c r="T95" s="141"/>
      <c r="U95" s="143"/>
      <c r="V95" s="143"/>
      <c r="W95" s="144"/>
      <c r="X95" s="118">
        <v>0</v>
      </c>
      <c r="Y95" s="118"/>
      <c r="Z95" s="146"/>
      <c r="AA95" s="118">
        <f t="shared" si="13"/>
        <v>0</v>
      </c>
      <c r="AB95" s="142"/>
      <c r="AC95" s="143"/>
      <c r="AD95" s="143"/>
      <c r="AE95" s="143"/>
      <c r="AF95" s="143"/>
      <c r="AG95" s="143"/>
      <c r="AH95" s="144"/>
      <c r="AI95" s="141"/>
      <c r="AJ95" s="143"/>
      <c r="AK95" s="143"/>
      <c r="AL95" s="143"/>
      <c r="AM95" s="143"/>
      <c r="AN95" s="143"/>
      <c r="AO95" s="145"/>
      <c r="AP95" s="118">
        <v>0</v>
      </c>
      <c r="AQ95" s="141"/>
      <c r="AR95" s="143"/>
      <c r="AS95" s="143"/>
      <c r="AT95" s="143"/>
      <c r="AU95" s="147"/>
      <c r="AV95" s="147"/>
      <c r="AW95" s="148"/>
      <c r="AX95" s="149"/>
      <c r="AY95" s="147"/>
      <c r="AZ95" s="118">
        <v>0</v>
      </c>
      <c r="BA95" s="142"/>
      <c r="BB95" s="143"/>
      <c r="BC95" s="143"/>
      <c r="BD95" s="144"/>
      <c r="BE95" s="118">
        <v>0</v>
      </c>
      <c r="BF95" s="150"/>
      <c r="BG95" s="150"/>
      <c r="BH95" s="150"/>
      <c r="BI95" s="150"/>
      <c r="BJ95" s="150"/>
      <c r="BK95" s="150"/>
      <c r="BL95" s="124">
        <f t="shared" si="14"/>
        <v>0</v>
      </c>
      <c r="BM95" s="150"/>
      <c r="BN95" s="147"/>
      <c r="BO95" s="147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47"/>
      <c r="CH95" s="150"/>
      <c r="CI95" s="150"/>
      <c r="CJ95" s="150"/>
      <c r="CK95" s="118">
        <v>0</v>
      </c>
      <c r="CL95" s="151">
        <f t="shared" si="15"/>
        <v>0</v>
      </c>
      <c r="CM95" s="152" t="e">
        <f>E95+F95+G95+H95+I95+J95+K95+L95+M95+N95+O95+P95+Q95+R95+AB95+AC95+AD95+AE95+AF95+AG95+AH95+AI95+AJ95+AK95+AL95+AM95+AN95+AO95+T95+U95+V95+W95+AQ95+AR95+AS95+AT95+BA95+BB95+BC95+BD95+BF95+BG95+BK95+#REF!+BM95+AV95+BN95+AW95+BO95+AY95+BQ95+CD95+CF95+CG95+Z95+AU95+AX95+BP95+BR95+BS95+BT95+BU95+BV95+CE95</f>
        <v>#REF!</v>
      </c>
    </row>
    <row r="96" spans="1:93" ht="13.8" hidden="1" thickBot="1" x14ac:dyDescent="0.35">
      <c r="A96" s="53">
        <v>90</v>
      </c>
      <c r="B96" s="328"/>
      <c r="C96" s="141"/>
      <c r="D96" s="142" t="str">
        <f t="shared" si="16"/>
        <v>BLOIS PING 41</v>
      </c>
      <c r="E96" s="141"/>
      <c r="F96" s="143"/>
      <c r="G96" s="143"/>
      <c r="H96" s="143"/>
      <c r="I96" s="143"/>
      <c r="J96" s="143"/>
      <c r="K96" s="144"/>
      <c r="L96" s="141"/>
      <c r="M96" s="143"/>
      <c r="N96" s="143"/>
      <c r="O96" s="143"/>
      <c r="P96" s="143"/>
      <c r="Q96" s="143"/>
      <c r="R96" s="145"/>
      <c r="S96" s="118">
        <v>0</v>
      </c>
      <c r="T96" s="141"/>
      <c r="U96" s="143"/>
      <c r="V96" s="143"/>
      <c r="W96" s="144"/>
      <c r="X96" s="118">
        <v>0</v>
      </c>
      <c r="Y96" s="118"/>
      <c r="Z96" s="146"/>
      <c r="AA96" s="118">
        <f t="shared" si="13"/>
        <v>0</v>
      </c>
      <c r="AB96" s="142"/>
      <c r="AC96" s="143"/>
      <c r="AD96" s="143"/>
      <c r="AE96" s="143"/>
      <c r="AF96" s="143"/>
      <c r="AG96" s="143"/>
      <c r="AH96" s="144"/>
      <c r="AI96" s="141"/>
      <c r="AJ96" s="143"/>
      <c r="AK96" s="143"/>
      <c r="AL96" s="143"/>
      <c r="AM96" s="143"/>
      <c r="AN96" s="143"/>
      <c r="AO96" s="145"/>
      <c r="AP96" s="118">
        <v>0</v>
      </c>
      <c r="AQ96" s="141"/>
      <c r="AR96" s="143"/>
      <c r="AS96" s="143"/>
      <c r="AT96" s="143"/>
      <c r="AU96" s="147"/>
      <c r="AV96" s="147"/>
      <c r="AW96" s="148"/>
      <c r="AX96" s="149"/>
      <c r="AY96" s="147"/>
      <c r="AZ96" s="118">
        <v>0</v>
      </c>
      <c r="BA96" s="142"/>
      <c r="BB96" s="143"/>
      <c r="BC96" s="143"/>
      <c r="BD96" s="144"/>
      <c r="BE96" s="118">
        <v>0</v>
      </c>
      <c r="BF96" s="150"/>
      <c r="BG96" s="150"/>
      <c r="BH96" s="150"/>
      <c r="BI96" s="150"/>
      <c r="BJ96" s="150"/>
      <c r="BK96" s="150"/>
      <c r="BL96" s="124">
        <f t="shared" si="14"/>
        <v>0</v>
      </c>
      <c r="BM96" s="150"/>
      <c r="BN96" s="147"/>
      <c r="BO96" s="147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  <c r="CA96" s="150"/>
      <c r="CB96" s="150"/>
      <c r="CC96" s="150"/>
      <c r="CD96" s="150"/>
      <c r="CE96" s="150"/>
      <c r="CF96" s="150"/>
      <c r="CG96" s="147"/>
      <c r="CH96" s="150"/>
      <c r="CI96" s="150"/>
      <c r="CJ96" s="150"/>
      <c r="CK96" s="118">
        <v>0</v>
      </c>
      <c r="CL96" s="151">
        <f t="shared" si="15"/>
        <v>0</v>
      </c>
      <c r="CM96" s="152" t="e">
        <f>E96+F96+G96+H96+I96+J96+K96+L96+M96+N96+O96+P96+Q96+R96+AB96+AC96+AD96+AE96+AF96+AG96+AH96+AI96+AJ96+AK96+AL96+AM96+AN96+AO96+T96+U96+V96+W96+AQ96+AR96+AS96+AT96+BA96+BB96+BC96+BD96+BF96+BG96+BK96+#REF!+BM96+AV96+BN96+AW96+BO96+AY96+BQ96+CD96+CF96+CG96+Z96+AU96+AX96+BP96+BR96+BS96+BT96+BU96+BV96+CE96</f>
        <v>#REF!</v>
      </c>
    </row>
    <row r="97" spans="1:93" ht="14.4" thickTop="1" thickBot="1" x14ac:dyDescent="0.35">
      <c r="A97" s="53">
        <v>91</v>
      </c>
      <c r="B97" s="338" t="s">
        <v>200</v>
      </c>
      <c r="C97" s="128" t="s">
        <v>201</v>
      </c>
      <c r="D97" s="132" t="str">
        <f>$B$97</f>
        <v>C.T.T.OUCHAMPS</v>
      </c>
      <c r="E97" s="128"/>
      <c r="F97" s="129"/>
      <c r="G97" s="129"/>
      <c r="H97" s="129"/>
      <c r="I97" s="129"/>
      <c r="J97" s="129"/>
      <c r="K97" s="130"/>
      <c r="L97" s="128"/>
      <c r="M97" s="129"/>
      <c r="N97" s="129"/>
      <c r="O97" s="129"/>
      <c r="P97" s="129"/>
      <c r="Q97" s="129"/>
      <c r="R97" s="112"/>
      <c r="S97" s="118">
        <v>0</v>
      </c>
      <c r="T97" s="128"/>
      <c r="U97" s="129"/>
      <c r="V97" s="129"/>
      <c r="W97" s="130"/>
      <c r="X97" s="118">
        <v>0</v>
      </c>
      <c r="Y97" s="182"/>
      <c r="Z97" s="131"/>
      <c r="AA97" s="118">
        <f t="shared" si="13"/>
        <v>0</v>
      </c>
      <c r="AB97" s="132"/>
      <c r="AC97" s="129"/>
      <c r="AD97" s="129"/>
      <c r="AE97" s="129"/>
      <c r="AF97" s="129"/>
      <c r="AG97" s="129"/>
      <c r="AH97" s="130"/>
      <c r="AI97" s="128"/>
      <c r="AJ97" s="129"/>
      <c r="AK97" s="129"/>
      <c r="AL97" s="129"/>
      <c r="AM97" s="129"/>
      <c r="AN97" s="129">
        <v>1</v>
      </c>
      <c r="AO97" s="112"/>
      <c r="AP97" s="116">
        <f>(SUM(AB97:AO97))*barêmes!$H$12</f>
        <v>15</v>
      </c>
      <c r="AQ97" s="128"/>
      <c r="AR97" s="129"/>
      <c r="AS97" s="129"/>
      <c r="AT97" s="129"/>
      <c r="AU97" s="133"/>
      <c r="AV97" s="133"/>
      <c r="AW97" s="134"/>
      <c r="AX97" s="135"/>
      <c r="AY97" s="133">
        <v>1</v>
      </c>
      <c r="AZ97" s="118">
        <v>15</v>
      </c>
      <c r="BA97" s="132"/>
      <c r="BB97" s="129"/>
      <c r="BC97" s="129"/>
      <c r="BD97" s="130"/>
      <c r="BE97" s="118">
        <v>0</v>
      </c>
      <c r="BF97" s="136">
        <v>1</v>
      </c>
      <c r="BG97" s="136"/>
      <c r="BH97" s="136"/>
      <c r="BI97" s="136"/>
      <c r="BJ97" s="136"/>
      <c r="BK97" s="136"/>
      <c r="BL97" s="124">
        <f t="shared" si="14"/>
        <v>15</v>
      </c>
      <c r="BM97" s="136"/>
      <c r="BN97" s="133"/>
      <c r="BO97" s="133"/>
      <c r="BP97" s="136"/>
      <c r="BQ97" s="136"/>
      <c r="BR97" s="136">
        <v>1</v>
      </c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3"/>
      <c r="CH97" s="136"/>
      <c r="CI97" s="136"/>
      <c r="CJ97" s="136"/>
      <c r="CK97" s="98">
        <f>SUM(BM97:CB97)*barêmes!$H$16</f>
        <v>10</v>
      </c>
      <c r="CL97" s="106">
        <f t="shared" si="15"/>
        <v>55</v>
      </c>
      <c r="CM97" s="125" t="e">
        <f>E97+F97+G97+H97+I97+J97+K97+L97+M97+N97+O97+P97+Q97+R97+AB97+AC97+AD97+AE97+AF97+AG97+AH97+AI97+AJ97+AK97+AL97+AM97+AN97+AO97+T97+U97+V97+W97+AQ97+AR97+AS97+AT97+BA97+BB97+BC97+BD97+BF97+BG97+BK97+#REF!+BM97+AV97+BN97+AW97+BO97+AY97+BQ97+CD97+CF97+CG97+Z97+AU97+AX97+BP97+BR97+BS97+BT97+BU97+BV97+CE97</f>
        <v>#REF!</v>
      </c>
      <c r="CN97" s="108" t="e">
        <f>SUM(CM97:CM111)</f>
        <v>#REF!</v>
      </c>
      <c r="CO97" s="109">
        <f>SUM(CL97:CL111)</f>
        <v>55</v>
      </c>
    </row>
    <row r="98" spans="1:93" ht="13.8" hidden="1" thickBot="1" x14ac:dyDescent="0.35">
      <c r="A98" s="53">
        <v>92</v>
      </c>
      <c r="B98" s="336"/>
      <c r="C98" s="128"/>
      <c r="D98" s="132" t="str">
        <f t="shared" ref="D98:D111" si="17">$B$97</f>
        <v>C.T.T.OUCHAMPS</v>
      </c>
      <c r="E98" s="128"/>
      <c r="F98" s="129"/>
      <c r="G98" s="129"/>
      <c r="H98" s="129"/>
      <c r="I98" s="129"/>
      <c r="J98" s="129"/>
      <c r="K98" s="130"/>
      <c r="L98" s="128"/>
      <c r="M98" s="129"/>
      <c r="N98" s="129"/>
      <c r="O98" s="129"/>
      <c r="P98" s="129"/>
      <c r="Q98" s="129"/>
      <c r="R98" s="112"/>
      <c r="S98" s="118">
        <v>0</v>
      </c>
      <c r="T98" s="128"/>
      <c r="U98" s="129"/>
      <c r="V98" s="129"/>
      <c r="W98" s="130"/>
      <c r="X98" s="118">
        <v>0</v>
      </c>
      <c r="Y98" s="118"/>
      <c r="Z98" s="131"/>
      <c r="AA98" s="118">
        <f t="shared" si="13"/>
        <v>0</v>
      </c>
      <c r="AB98" s="132"/>
      <c r="AC98" s="129"/>
      <c r="AD98" s="129"/>
      <c r="AE98" s="129"/>
      <c r="AF98" s="129"/>
      <c r="AG98" s="129"/>
      <c r="AH98" s="130"/>
      <c r="AI98" s="128"/>
      <c r="AJ98" s="129"/>
      <c r="AK98" s="129"/>
      <c r="AL98" s="129"/>
      <c r="AM98" s="129"/>
      <c r="AN98" s="129"/>
      <c r="AO98" s="112"/>
      <c r="AP98" s="118">
        <v>0</v>
      </c>
      <c r="AQ98" s="128"/>
      <c r="AR98" s="129"/>
      <c r="AS98" s="129"/>
      <c r="AT98" s="129"/>
      <c r="AU98" s="133"/>
      <c r="AV98" s="133"/>
      <c r="AW98" s="134"/>
      <c r="AX98" s="135"/>
      <c r="AY98" s="133"/>
      <c r="AZ98" s="118">
        <v>0</v>
      </c>
      <c r="BA98" s="132"/>
      <c r="BB98" s="129"/>
      <c r="BC98" s="129"/>
      <c r="BD98" s="130"/>
      <c r="BE98" s="118">
        <v>0</v>
      </c>
      <c r="BF98" s="136"/>
      <c r="BG98" s="136"/>
      <c r="BH98" s="136"/>
      <c r="BI98" s="136"/>
      <c r="BJ98" s="136"/>
      <c r="BK98" s="136"/>
      <c r="BL98" s="124">
        <f t="shared" si="14"/>
        <v>0</v>
      </c>
      <c r="BM98" s="136"/>
      <c r="BN98" s="133"/>
      <c r="BO98" s="133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6"/>
      <c r="CA98" s="136"/>
      <c r="CB98" s="136"/>
      <c r="CC98" s="136"/>
      <c r="CD98" s="136"/>
      <c r="CE98" s="136"/>
      <c r="CF98" s="136"/>
      <c r="CG98" s="133"/>
      <c r="CH98" s="136"/>
      <c r="CI98" s="136"/>
      <c r="CJ98" s="136"/>
      <c r="CK98" s="118">
        <v>0</v>
      </c>
      <c r="CL98" s="106">
        <f t="shared" si="15"/>
        <v>0</v>
      </c>
      <c r="CM98" s="125" t="e">
        <f>E98+F98+G98+H98+I98+J98+K98+L98+M98+N98+O98+P98+Q98+R98+AB98+AC98+AD98+AE98+AF98+AG98+AH98+AI98+AJ98+AK98+AL98+AM98+AN98+AO98+T98+U98+V98+W98+AQ98+AR98+AS98+AT98+BA98+BB98+BC98+BD98+BF98+BG98+BK98+#REF!+BM98+AV98+BN98+AW98+BO98+AY98+BQ98+CD98+CF98+CG98+Z98+AU98+AX98+BP98+BR98+BS98+BT98+BU98+BV98+CE98</f>
        <v>#REF!</v>
      </c>
      <c r="CN98" s="137"/>
    </row>
    <row r="99" spans="1:93" ht="13.8" hidden="1" thickBot="1" x14ac:dyDescent="0.35">
      <c r="A99" s="53">
        <v>93</v>
      </c>
      <c r="B99" s="336"/>
      <c r="C99" s="128"/>
      <c r="D99" s="132" t="str">
        <f t="shared" si="17"/>
        <v>C.T.T.OUCHAMPS</v>
      </c>
      <c r="E99" s="128"/>
      <c r="F99" s="129"/>
      <c r="G99" s="129"/>
      <c r="H99" s="129"/>
      <c r="I99" s="129"/>
      <c r="J99" s="129"/>
      <c r="K99" s="130"/>
      <c r="L99" s="128"/>
      <c r="M99" s="129"/>
      <c r="N99" s="129"/>
      <c r="O99" s="129"/>
      <c r="P99" s="129"/>
      <c r="Q99" s="129"/>
      <c r="R99" s="112"/>
      <c r="S99" s="118">
        <v>0</v>
      </c>
      <c r="T99" s="128"/>
      <c r="U99" s="129"/>
      <c r="V99" s="129"/>
      <c r="W99" s="130"/>
      <c r="X99" s="118">
        <v>0</v>
      </c>
      <c r="Y99" s="118"/>
      <c r="Z99" s="131"/>
      <c r="AA99" s="118">
        <f t="shared" si="13"/>
        <v>0</v>
      </c>
      <c r="AB99" s="132"/>
      <c r="AC99" s="129"/>
      <c r="AD99" s="129"/>
      <c r="AE99" s="129"/>
      <c r="AF99" s="129"/>
      <c r="AG99" s="129"/>
      <c r="AH99" s="130"/>
      <c r="AI99" s="128"/>
      <c r="AJ99" s="129"/>
      <c r="AK99" s="129"/>
      <c r="AL99" s="129"/>
      <c r="AM99" s="129"/>
      <c r="AN99" s="129"/>
      <c r="AO99" s="112"/>
      <c r="AP99" s="118">
        <v>0</v>
      </c>
      <c r="AQ99" s="128"/>
      <c r="AR99" s="129"/>
      <c r="AS99" s="129"/>
      <c r="AT99" s="129"/>
      <c r="AU99" s="133"/>
      <c r="AV99" s="133"/>
      <c r="AW99" s="134"/>
      <c r="AX99" s="135"/>
      <c r="AY99" s="133"/>
      <c r="AZ99" s="118">
        <v>0</v>
      </c>
      <c r="BA99" s="132"/>
      <c r="BB99" s="129"/>
      <c r="BC99" s="129"/>
      <c r="BD99" s="130"/>
      <c r="BE99" s="118">
        <v>0</v>
      </c>
      <c r="BF99" s="136"/>
      <c r="BG99" s="136"/>
      <c r="BH99" s="136"/>
      <c r="BI99" s="136"/>
      <c r="BJ99" s="136"/>
      <c r="BK99" s="136"/>
      <c r="BL99" s="124">
        <f t="shared" si="14"/>
        <v>0</v>
      </c>
      <c r="BM99" s="136"/>
      <c r="BN99" s="133"/>
      <c r="BO99" s="133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136"/>
      <c r="CC99" s="136"/>
      <c r="CD99" s="136"/>
      <c r="CE99" s="136"/>
      <c r="CF99" s="136"/>
      <c r="CG99" s="133"/>
      <c r="CH99" s="136"/>
      <c r="CI99" s="136"/>
      <c r="CJ99" s="136"/>
      <c r="CK99" s="118">
        <v>0</v>
      </c>
      <c r="CL99" s="106">
        <f t="shared" si="15"/>
        <v>0</v>
      </c>
      <c r="CM99" s="125" t="e">
        <f>E99+F99+G99+H99+I99+J99+K99+L99+M99+N99+O99+P99+Q99+R99+AB99+AC99+AD99+AE99+AF99+AG99+AH99+AI99+AJ99+AK99+AL99+AM99+AN99+AO99+T99+U99+V99+W99+AQ99+AR99+AS99+AT99+BA99+BB99+BC99+BD99+BF99+BG99+BK99+#REF!+BM99+AV99+BN99+AW99+BO99+AY99+BQ99+CD99+CF99+CG99+Z99+AU99+AX99+BP99+BR99+BS99+BT99+BU99+BV99+CE99</f>
        <v>#REF!</v>
      </c>
      <c r="CN99" s="126"/>
    </row>
    <row r="100" spans="1:93" ht="13.8" hidden="1" thickBot="1" x14ac:dyDescent="0.35">
      <c r="A100" s="53">
        <v>94</v>
      </c>
      <c r="B100" s="336"/>
      <c r="C100" s="111"/>
      <c r="D100" s="132" t="str">
        <f t="shared" si="17"/>
        <v>C.T.T.OUCHAMPS</v>
      </c>
      <c r="E100" s="111"/>
      <c r="F100" s="113"/>
      <c r="G100" s="113"/>
      <c r="H100" s="113"/>
      <c r="I100" s="113"/>
      <c r="J100" s="113"/>
      <c r="K100" s="114"/>
      <c r="L100" s="111"/>
      <c r="M100" s="113"/>
      <c r="N100" s="113"/>
      <c r="O100" s="113"/>
      <c r="P100" s="113"/>
      <c r="Q100" s="113"/>
      <c r="R100" s="115"/>
      <c r="S100" s="116">
        <v>0</v>
      </c>
      <c r="T100" s="111"/>
      <c r="U100" s="113"/>
      <c r="V100" s="113"/>
      <c r="W100" s="114"/>
      <c r="X100" s="116">
        <v>0</v>
      </c>
      <c r="Y100" s="116"/>
      <c r="Z100" s="117"/>
      <c r="AA100" s="118">
        <f t="shared" si="13"/>
        <v>0</v>
      </c>
      <c r="AB100" s="119"/>
      <c r="AC100" s="113"/>
      <c r="AD100" s="113"/>
      <c r="AE100" s="113"/>
      <c r="AF100" s="113"/>
      <c r="AG100" s="113"/>
      <c r="AH100" s="114"/>
      <c r="AI100" s="111"/>
      <c r="AJ100" s="113"/>
      <c r="AK100" s="113"/>
      <c r="AL100" s="113"/>
      <c r="AM100" s="113"/>
      <c r="AN100" s="113"/>
      <c r="AO100" s="115"/>
      <c r="AP100" s="116">
        <v>0</v>
      </c>
      <c r="AQ100" s="111"/>
      <c r="AR100" s="113"/>
      <c r="AS100" s="113"/>
      <c r="AT100" s="113"/>
      <c r="AU100" s="120"/>
      <c r="AV100" s="120"/>
      <c r="AW100" s="121"/>
      <c r="AX100" s="122"/>
      <c r="AY100" s="120"/>
      <c r="AZ100" s="118">
        <v>0</v>
      </c>
      <c r="BA100" s="119"/>
      <c r="BB100" s="113"/>
      <c r="BC100" s="113"/>
      <c r="BD100" s="114"/>
      <c r="BE100" s="116">
        <v>0</v>
      </c>
      <c r="BF100" s="123"/>
      <c r="BG100" s="123"/>
      <c r="BH100" s="123"/>
      <c r="BI100" s="123"/>
      <c r="BJ100" s="123"/>
      <c r="BK100" s="123"/>
      <c r="BL100" s="124">
        <f t="shared" si="14"/>
        <v>0</v>
      </c>
      <c r="BM100" s="123"/>
      <c r="BN100" s="120"/>
      <c r="BO100" s="120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0"/>
      <c r="CH100" s="123"/>
      <c r="CI100" s="123"/>
      <c r="CJ100" s="123"/>
      <c r="CK100" s="118">
        <v>0</v>
      </c>
      <c r="CL100" s="106">
        <f t="shared" si="15"/>
        <v>0</v>
      </c>
      <c r="CM100" s="125" t="e">
        <f>E100+F100+G100+H100+I100+J100+K100+L100+M100+N100+O100+P100+Q100+R100+AB100+AC100+AD100+AE100+AF100+AG100+AH100+AI100+AJ100+AK100+AL100+AM100+AN100+AO100+T100+U100+V100+W100+AQ100+AR100+AS100+AT100+BA100+BB100+BC100+BD100+BF100+BG100+BK100+#REF!+BM100+AV100+BN100+AW100+BO100+AY100+BQ100+CD100+CF100+CG100+Z100+AU100+AX100+BP100+BR100+BS100+BT100+BU100+BV100+CE100</f>
        <v>#REF!</v>
      </c>
      <c r="CN100" s="126"/>
    </row>
    <row r="101" spans="1:93" ht="13.8" hidden="1" thickBot="1" x14ac:dyDescent="0.35">
      <c r="A101" s="53">
        <v>95</v>
      </c>
      <c r="B101" s="336"/>
      <c r="C101" s="128"/>
      <c r="D101" s="132" t="str">
        <f t="shared" si="17"/>
        <v>C.T.T.OUCHAMPS</v>
      </c>
      <c r="E101" s="128"/>
      <c r="F101" s="129"/>
      <c r="G101" s="129"/>
      <c r="H101" s="129"/>
      <c r="I101" s="129"/>
      <c r="J101" s="129"/>
      <c r="K101" s="130"/>
      <c r="L101" s="128"/>
      <c r="M101" s="129"/>
      <c r="N101" s="129"/>
      <c r="O101" s="129"/>
      <c r="P101" s="129"/>
      <c r="Q101" s="129"/>
      <c r="R101" s="112"/>
      <c r="S101" s="118">
        <v>0</v>
      </c>
      <c r="T101" s="128"/>
      <c r="U101" s="129"/>
      <c r="V101" s="129"/>
      <c r="W101" s="130"/>
      <c r="X101" s="118">
        <v>0</v>
      </c>
      <c r="Y101" s="118"/>
      <c r="Z101" s="131"/>
      <c r="AA101" s="118">
        <f t="shared" si="13"/>
        <v>0</v>
      </c>
      <c r="AB101" s="132"/>
      <c r="AC101" s="129"/>
      <c r="AD101" s="129"/>
      <c r="AE101" s="129"/>
      <c r="AF101" s="129"/>
      <c r="AG101" s="129"/>
      <c r="AH101" s="130"/>
      <c r="AI101" s="128"/>
      <c r="AJ101" s="129"/>
      <c r="AK101" s="129"/>
      <c r="AL101" s="129"/>
      <c r="AM101" s="129"/>
      <c r="AN101" s="129"/>
      <c r="AO101" s="112"/>
      <c r="AP101" s="118">
        <v>0</v>
      </c>
      <c r="AQ101" s="128"/>
      <c r="AR101" s="129"/>
      <c r="AS101" s="129"/>
      <c r="AT101" s="129"/>
      <c r="AU101" s="133"/>
      <c r="AV101" s="133"/>
      <c r="AW101" s="134"/>
      <c r="AX101" s="135"/>
      <c r="AY101" s="133"/>
      <c r="AZ101" s="118">
        <v>0</v>
      </c>
      <c r="BA101" s="132"/>
      <c r="BB101" s="129"/>
      <c r="BC101" s="129"/>
      <c r="BD101" s="130"/>
      <c r="BE101" s="118">
        <v>0</v>
      </c>
      <c r="BF101" s="136"/>
      <c r="BG101" s="136"/>
      <c r="BH101" s="136"/>
      <c r="BI101" s="136"/>
      <c r="BJ101" s="136"/>
      <c r="BK101" s="136"/>
      <c r="BL101" s="124">
        <f t="shared" si="14"/>
        <v>0</v>
      </c>
      <c r="BM101" s="136"/>
      <c r="BN101" s="133"/>
      <c r="BO101" s="133"/>
      <c r="BP101" s="136"/>
      <c r="BQ101" s="136"/>
      <c r="BR101" s="136"/>
      <c r="BS101" s="136"/>
      <c r="BT101" s="136"/>
      <c r="BU101" s="136"/>
      <c r="BV101" s="136"/>
      <c r="BW101" s="136"/>
      <c r="BX101" s="136"/>
      <c r="BY101" s="136"/>
      <c r="BZ101" s="136"/>
      <c r="CA101" s="136"/>
      <c r="CB101" s="136"/>
      <c r="CC101" s="136"/>
      <c r="CD101" s="136"/>
      <c r="CE101" s="136"/>
      <c r="CF101" s="136"/>
      <c r="CG101" s="133"/>
      <c r="CH101" s="136"/>
      <c r="CI101" s="136"/>
      <c r="CJ101" s="136"/>
      <c r="CK101" s="118">
        <v>0</v>
      </c>
      <c r="CL101" s="106">
        <f t="shared" si="15"/>
        <v>0</v>
      </c>
      <c r="CM101" s="125" t="e">
        <f>E101+F101+G101+H101+I101+J101+K101+L101+M101+N101+O101+P101+Q101+R101+AB101+AC101+AD101+AE101+AF101+AG101+AH101+AI101+AJ101+AK101+AL101+AM101+AN101+AO101+T101+U101+V101+W101+AQ101+AR101+AS101+AT101+BA101+BB101+BC101+BD101+BF101+BG101+BK101+#REF!+BM101+AV101+BN101+AW101+BO101+AY101+BQ101+CD101+CF101+CG101+Z101+AU101+AX101+BP101+BR101+BS101+BT101+BU101+BV101+CE101</f>
        <v>#REF!</v>
      </c>
      <c r="CN101" s="137"/>
    </row>
    <row r="102" spans="1:93" ht="13.8" hidden="1" thickBot="1" x14ac:dyDescent="0.35">
      <c r="A102" s="53">
        <v>96</v>
      </c>
      <c r="B102" s="336"/>
      <c r="C102" s="128"/>
      <c r="D102" s="132" t="str">
        <f t="shared" si="17"/>
        <v>C.T.T.OUCHAMPS</v>
      </c>
      <c r="E102" s="128"/>
      <c r="F102" s="129"/>
      <c r="G102" s="129"/>
      <c r="H102" s="129"/>
      <c r="I102" s="129"/>
      <c r="J102" s="129"/>
      <c r="K102" s="130"/>
      <c r="L102" s="128"/>
      <c r="M102" s="129"/>
      <c r="N102" s="129"/>
      <c r="O102" s="129"/>
      <c r="P102" s="129"/>
      <c r="Q102" s="129"/>
      <c r="R102" s="112"/>
      <c r="S102" s="118">
        <v>0</v>
      </c>
      <c r="T102" s="128"/>
      <c r="U102" s="129"/>
      <c r="V102" s="129"/>
      <c r="W102" s="130"/>
      <c r="X102" s="118">
        <v>0</v>
      </c>
      <c r="Y102" s="118"/>
      <c r="Z102" s="131"/>
      <c r="AA102" s="118">
        <f t="shared" si="13"/>
        <v>0</v>
      </c>
      <c r="AB102" s="132"/>
      <c r="AC102" s="129"/>
      <c r="AD102" s="129"/>
      <c r="AE102" s="129"/>
      <c r="AF102" s="129"/>
      <c r="AG102" s="129"/>
      <c r="AH102" s="130"/>
      <c r="AI102" s="128"/>
      <c r="AJ102" s="129"/>
      <c r="AK102" s="129"/>
      <c r="AL102" s="129"/>
      <c r="AM102" s="129"/>
      <c r="AN102" s="129"/>
      <c r="AO102" s="112"/>
      <c r="AP102" s="118">
        <v>0</v>
      </c>
      <c r="AQ102" s="128"/>
      <c r="AR102" s="129"/>
      <c r="AS102" s="129"/>
      <c r="AT102" s="129"/>
      <c r="AU102" s="133"/>
      <c r="AV102" s="133"/>
      <c r="AW102" s="134"/>
      <c r="AX102" s="135"/>
      <c r="AY102" s="133"/>
      <c r="AZ102" s="118">
        <v>0</v>
      </c>
      <c r="BA102" s="132"/>
      <c r="BB102" s="129"/>
      <c r="BC102" s="129"/>
      <c r="BD102" s="130"/>
      <c r="BE102" s="118">
        <v>0</v>
      </c>
      <c r="BF102" s="136"/>
      <c r="BG102" s="136"/>
      <c r="BH102" s="136"/>
      <c r="BI102" s="136"/>
      <c r="BJ102" s="136"/>
      <c r="BK102" s="136"/>
      <c r="BL102" s="124">
        <f t="shared" si="14"/>
        <v>0</v>
      </c>
      <c r="BM102" s="136"/>
      <c r="BN102" s="133"/>
      <c r="BO102" s="133"/>
      <c r="BP102" s="136"/>
      <c r="BQ102" s="136"/>
      <c r="BR102" s="136"/>
      <c r="BS102" s="136"/>
      <c r="BT102" s="136"/>
      <c r="BU102" s="136"/>
      <c r="BV102" s="136"/>
      <c r="BW102" s="136"/>
      <c r="BX102" s="136"/>
      <c r="BY102" s="136"/>
      <c r="BZ102" s="136"/>
      <c r="CA102" s="136"/>
      <c r="CB102" s="136"/>
      <c r="CC102" s="136"/>
      <c r="CD102" s="136"/>
      <c r="CE102" s="136"/>
      <c r="CF102" s="136"/>
      <c r="CG102" s="133"/>
      <c r="CH102" s="136"/>
      <c r="CI102" s="136"/>
      <c r="CJ102" s="136"/>
      <c r="CK102" s="118">
        <v>0</v>
      </c>
      <c r="CL102" s="106">
        <f t="shared" si="15"/>
        <v>0</v>
      </c>
      <c r="CM102" s="125" t="e">
        <f>E102+F102+G102+H102+I102+J102+K102+L102+M102+N102+O102+P102+Q102+R102+AB102+AC102+AD102+AE102+AF102+AG102+AH102+AI102+AJ102+AK102+AL102+AM102+AN102+AO102+T102+U102+V102+W102+AQ102+AR102+AS102+AT102+BA102+BB102+BC102+BD102+BF102+BG102+BK102+#REF!+BM102+AV102+BN102+AW102+BO102+AY102+BQ102+CD102+CF102+CG102+Z102+AU102+AX102+BP102+BR102+BS102+BT102+BU102+BV102+CE102</f>
        <v>#REF!</v>
      </c>
      <c r="CN102" s="126"/>
    </row>
    <row r="103" spans="1:93" ht="13.8" hidden="1" thickBot="1" x14ac:dyDescent="0.35">
      <c r="A103" s="53">
        <v>97</v>
      </c>
      <c r="B103" s="336"/>
      <c r="C103" s="128"/>
      <c r="D103" s="132" t="str">
        <f t="shared" si="17"/>
        <v>C.T.T.OUCHAMPS</v>
      </c>
      <c r="E103" s="128"/>
      <c r="F103" s="129"/>
      <c r="G103" s="129"/>
      <c r="H103" s="129"/>
      <c r="I103" s="129"/>
      <c r="J103" s="129"/>
      <c r="K103" s="130"/>
      <c r="L103" s="128"/>
      <c r="M103" s="129"/>
      <c r="N103" s="129"/>
      <c r="O103" s="129"/>
      <c r="P103" s="129"/>
      <c r="Q103" s="129"/>
      <c r="R103" s="112"/>
      <c r="S103" s="118">
        <v>0</v>
      </c>
      <c r="T103" s="128"/>
      <c r="U103" s="129"/>
      <c r="V103" s="129"/>
      <c r="W103" s="130"/>
      <c r="X103" s="118">
        <v>0</v>
      </c>
      <c r="Y103" s="118"/>
      <c r="Z103" s="131"/>
      <c r="AA103" s="118">
        <f t="shared" si="13"/>
        <v>0</v>
      </c>
      <c r="AB103" s="132"/>
      <c r="AC103" s="129"/>
      <c r="AD103" s="129"/>
      <c r="AE103" s="129"/>
      <c r="AF103" s="129"/>
      <c r="AG103" s="129"/>
      <c r="AH103" s="130"/>
      <c r="AI103" s="128"/>
      <c r="AJ103" s="129"/>
      <c r="AK103" s="129"/>
      <c r="AL103" s="129"/>
      <c r="AM103" s="129"/>
      <c r="AN103" s="129"/>
      <c r="AO103" s="112"/>
      <c r="AP103" s="118">
        <v>0</v>
      </c>
      <c r="AQ103" s="128"/>
      <c r="AR103" s="129"/>
      <c r="AS103" s="129"/>
      <c r="AT103" s="129"/>
      <c r="AU103" s="133"/>
      <c r="AV103" s="133"/>
      <c r="AW103" s="134"/>
      <c r="AX103" s="135"/>
      <c r="AY103" s="133"/>
      <c r="AZ103" s="118">
        <v>0</v>
      </c>
      <c r="BA103" s="132"/>
      <c r="BB103" s="129"/>
      <c r="BC103" s="129"/>
      <c r="BD103" s="130"/>
      <c r="BE103" s="118">
        <v>0</v>
      </c>
      <c r="BF103" s="136"/>
      <c r="BG103" s="136"/>
      <c r="BH103" s="136"/>
      <c r="BI103" s="136"/>
      <c r="BJ103" s="136"/>
      <c r="BK103" s="136"/>
      <c r="BL103" s="124">
        <f t="shared" ref="BL103:BL134" si="18">SUM(BF103:BK103)*15</f>
        <v>0</v>
      </c>
      <c r="BM103" s="136"/>
      <c r="BN103" s="133"/>
      <c r="BO103" s="133"/>
      <c r="BP103" s="136"/>
      <c r="BQ103" s="136"/>
      <c r="BR103" s="136"/>
      <c r="BS103" s="136"/>
      <c r="BT103" s="136"/>
      <c r="BU103" s="136"/>
      <c r="BV103" s="136"/>
      <c r="BW103" s="136"/>
      <c r="BX103" s="136"/>
      <c r="BY103" s="136"/>
      <c r="BZ103" s="136"/>
      <c r="CA103" s="136"/>
      <c r="CB103" s="136"/>
      <c r="CC103" s="136"/>
      <c r="CD103" s="136"/>
      <c r="CE103" s="136"/>
      <c r="CF103" s="136"/>
      <c r="CG103" s="133"/>
      <c r="CH103" s="136"/>
      <c r="CI103" s="136"/>
      <c r="CJ103" s="136"/>
      <c r="CK103" s="118">
        <v>0</v>
      </c>
      <c r="CL103" s="106">
        <f t="shared" si="15"/>
        <v>0</v>
      </c>
      <c r="CM103" s="125" t="e">
        <f>E103+F103+G103+H103+I103+J103+K103+L103+M103+N103+O103+P103+Q103+R103+AB103+AC103+AD103+AE103+AF103+AG103+AH103+AI103+AJ103+AK103+AL103+AM103+AN103+AO103+T103+U103+V103+W103+AQ103+AR103+AS103+AT103+BA103+BB103+BC103+BD103+BF103+BG103+BK103+#REF!+BM103+AV103+BN103+AW103+BO103+AY103+BQ103+CD103+CF103+CG103+Z103+AU103+AX103+BP103+BR103+BS103+BT103+BU103+BV103+CE103</f>
        <v>#REF!</v>
      </c>
      <c r="CN103" s="137"/>
    </row>
    <row r="104" spans="1:93" ht="13.8" hidden="1" thickBot="1" x14ac:dyDescent="0.35">
      <c r="A104" s="53">
        <v>98</v>
      </c>
      <c r="B104" s="336"/>
      <c r="C104" s="128"/>
      <c r="D104" s="132" t="str">
        <f t="shared" si="17"/>
        <v>C.T.T.OUCHAMPS</v>
      </c>
      <c r="E104" s="128"/>
      <c r="F104" s="129"/>
      <c r="G104" s="129"/>
      <c r="H104" s="129"/>
      <c r="I104" s="129"/>
      <c r="J104" s="129"/>
      <c r="K104" s="130"/>
      <c r="L104" s="128"/>
      <c r="M104" s="129"/>
      <c r="N104" s="129"/>
      <c r="O104" s="129"/>
      <c r="P104" s="129"/>
      <c r="Q104" s="129"/>
      <c r="R104" s="112"/>
      <c r="S104" s="118">
        <v>0</v>
      </c>
      <c r="T104" s="128"/>
      <c r="U104" s="129"/>
      <c r="V104" s="129"/>
      <c r="W104" s="130"/>
      <c r="X104" s="118">
        <v>0</v>
      </c>
      <c r="Y104" s="118"/>
      <c r="Z104" s="131"/>
      <c r="AA104" s="118">
        <f t="shared" si="13"/>
        <v>0</v>
      </c>
      <c r="AB104" s="132"/>
      <c r="AC104" s="129"/>
      <c r="AD104" s="129"/>
      <c r="AE104" s="129"/>
      <c r="AF104" s="129"/>
      <c r="AG104" s="129"/>
      <c r="AH104" s="130"/>
      <c r="AI104" s="128"/>
      <c r="AJ104" s="129"/>
      <c r="AK104" s="129"/>
      <c r="AL104" s="129"/>
      <c r="AM104" s="129"/>
      <c r="AN104" s="129"/>
      <c r="AO104" s="112"/>
      <c r="AP104" s="118">
        <v>0</v>
      </c>
      <c r="AQ104" s="128"/>
      <c r="AR104" s="129"/>
      <c r="AS104" s="129"/>
      <c r="AT104" s="129"/>
      <c r="AU104" s="133"/>
      <c r="AV104" s="133"/>
      <c r="AW104" s="134"/>
      <c r="AX104" s="135"/>
      <c r="AY104" s="133"/>
      <c r="AZ104" s="118">
        <v>0</v>
      </c>
      <c r="BA104" s="132"/>
      <c r="BB104" s="129"/>
      <c r="BC104" s="129"/>
      <c r="BD104" s="130"/>
      <c r="BE104" s="118">
        <v>0</v>
      </c>
      <c r="BF104" s="136"/>
      <c r="BG104" s="136"/>
      <c r="BH104" s="136"/>
      <c r="BI104" s="136"/>
      <c r="BJ104" s="136"/>
      <c r="BK104" s="136"/>
      <c r="BL104" s="124">
        <f t="shared" si="18"/>
        <v>0</v>
      </c>
      <c r="BM104" s="136"/>
      <c r="BN104" s="133"/>
      <c r="BO104" s="133"/>
      <c r="BP104" s="136"/>
      <c r="BQ104" s="136"/>
      <c r="BR104" s="136"/>
      <c r="BS104" s="136"/>
      <c r="BT104" s="136"/>
      <c r="BU104" s="136"/>
      <c r="BV104" s="136"/>
      <c r="BW104" s="136"/>
      <c r="BX104" s="136"/>
      <c r="BY104" s="136"/>
      <c r="BZ104" s="136"/>
      <c r="CA104" s="136"/>
      <c r="CB104" s="136"/>
      <c r="CC104" s="136"/>
      <c r="CD104" s="136"/>
      <c r="CE104" s="136"/>
      <c r="CF104" s="136"/>
      <c r="CG104" s="133"/>
      <c r="CH104" s="136"/>
      <c r="CI104" s="136"/>
      <c r="CJ104" s="136"/>
      <c r="CK104" s="118">
        <v>0</v>
      </c>
      <c r="CL104" s="106">
        <f t="shared" si="15"/>
        <v>0</v>
      </c>
      <c r="CM104" s="125" t="e">
        <f>E104+F104+G104+H104+I104+J104+K104+L104+M104+N104+O104+P104+Q104+R104+AB104+AC104+AD104+AE104+AF104+AG104+AH104+AI104+AJ104+AK104+AL104+AM104+AN104+AO104+T104+U104+V104+W104+AQ104+AR104+AS104+AT104+BA104+BB104+BC104+BD104+BF104+BG104+BK104+#REF!+BM104+AV104+BN104+AW104+BO104+AY104+BQ104+CD104+CF104+CG104+Z104+AU104+AX104+BP104+BR104+BS104+BT104+BU104+BV104+CE104</f>
        <v>#REF!</v>
      </c>
      <c r="CN104" s="126"/>
    </row>
    <row r="105" spans="1:93" ht="13.8" hidden="1" thickBot="1" x14ac:dyDescent="0.35">
      <c r="A105" s="53">
        <v>99</v>
      </c>
      <c r="B105" s="336"/>
      <c r="C105" s="111"/>
      <c r="D105" s="132" t="str">
        <f t="shared" si="17"/>
        <v>C.T.T.OUCHAMPS</v>
      </c>
      <c r="E105" s="111"/>
      <c r="F105" s="113"/>
      <c r="G105" s="113"/>
      <c r="H105" s="113"/>
      <c r="I105" s="113"/>
      <c r="J105" s="113"/>
      <c r="K105" s="114"/>
      <c r="L105" s="111"/>
      <c r="M105" s="113"/>
      <c r="N105" s="113"/>
      <c r="O105" s="113"/>
      <c r="P105" s="113"/>
      <c r="Q105" s="113"/>
      <c r="R105" s="115"/>
      <c r="S105" s="116">
        <v>0</v>
      </c>
      <c r="T105" s="111"/>
      <c r="U105" s="113"/>
      <c r="V105" s="113"/>
      <c r="W105" s="114"/>
      <c r="X105" s="116">
        <v>0</v>
      </c>
      <c r="Y105" s="116"/>
      <c r="Z105" s="117"/>
      <c r="AA105" s="118">
        <f t="shared" si="13"/>
        <v>0</v>
      </c>
      <c r="AB105" s="119"/>
      <c r="AC105" s="113"/>
      <c r="AD105" s="113"/>
      <c r="AE105" s="113"/>
      <c r="AF105" s="113"/>
      <c r="AG105" s="113"/>
      <c r="AH105" s="114"/>
      <c r="AI105" s="111"/>
      <c r="AJ105" s="113"/>
      <c r="AK105" s="113"/>
      <c r="AL105" s="113"/>
      <c r="AM105" s="113"/>
      <c r="AN105" s="113"/>
      <c r="AO105" s="115"/>
      <c r="AP105" s="116">
        <v>0</v>
      </c>
      <c r="AQ105" s="111"/>
      <c r="AR105" s="113"/>
      <c r="AS105" s="113"/>
      <c r="AT105" s="113"/>
      <c r="AU105" s="120"/>
      <c r="AV105" s="120"/>
      <c r="AW105" s="121"/>
      <c r="AX105" s="122"/>
      <c r="AY105" s="120"/>
      <c r="AZ105" s="118">
        <v>0</v>
      </c>
      <c r="BA105" s="119"/>
      <c r="BB105" s="113"/>
      <c r="BC105" s="113"/>
      <c r="BD105" s="114"/>
      <c r="BE105" s="116">
        <v>0</v>
      </c>
      <c r="BF105" s="123"/>
      <c r="BG105" s="123"/>
      <c r="BH105" s="123"/>
      <c r="BI105" s="123"/>
      <c r="BJ105" s="123"/>
      <c r="BK105" s="123"/>
      <c r="BL105" s="124">
        <f t="shared" si="18"/>
        <v>0</v>
      </c>
      <c r="BM105" s="123"/>
      <c r="BN105" s="120"/>
      <c r="BO105" s="120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0"/>
      <c r="CH105" s="123"/>
      <c r="CI105" s="123"/>
      <c r="CJ105" s="123"/>
      <c r="CK105" s="118">
        <v>0</v>
      </c>
      <c r="CL105" s="106">
        <f t="shared" si="15"/>
        <v>0</v>
      </c>
      <c r="CM105" s="125" t="e">
        <f>E105+F105+G105+H105+I105+J105+K105+L105+M105+N105+O105+P105+Q105+R105+AB105+AC105+AD105+AE105+AF105+AG105+AH105+AI105+AJ105+AK105+AL105+AM105+AN105+AO105+T105+U105+V105+W105+AQ105+AR105+AS105+AT105+BA105+BB105+BC105+BD105+BF105+BG105+BK105+#REF!+BM105+AV105+BN105+AW105+BO105+AY105+BQ105+CD105+CF105+CG105+Z105+AU105+AX105+BP105+BR105+BS105+BT105+BU105+BV105+CE105</f>
        <v>#REF!</v>
      </c>
      <c r="CN105" s="126"/>
    </row>
    <row r="106" spans="1:93" ht="13.8" hidden="1" thickBot="1" x14ac:dyDescent="0.35">
      <c r="A106" s="53">
        <v>100</v>
      </c>
      <c r="B106" s="336"/>
      <c r="C106" s="128"/>
      <c r="D106" s="132" t="str">
        <f t="shared" si="17"/>
        <v>C.T.T.OUCHAMPS</v>
      </c>
      <c r="E106" s="128"/>
      <c r="F106" s="129"/>
      <c r="G106" s="129"/>
      <c r="H106" s="129"/>
      <c r="I106" s="129"/>
      <c r="J106" s="129"/>
      <c r="K106" s="130"/>
      <c r="L106" s="128"/>
      <c r="M106" s="129"/>
      <c r="N106" s="129"/>
      <c r="O106" s="129"/>
      <c r="P106" s="129"/>
      <c r="Q106" s="129"/>
      <c r="R106" s="112"/>
      <c r="S106" s="118">
        <v>0</v>
      </c>
      <c r="T106" s="128"/>
      <c r="U106" s="129"/>
      <c r="V106" s="129"/>
      <c r="W106" s="130"/>
      <c r="X106" s="118">
        <v>0</v>
      </c>
      <c r="Y106" s="118"/>
      <c r="Z106" s="131"/>
      <c r="AA106" s="118">
        <f t="shared" si="13"/>
        <v>0</v>
      </c>
      <c r="AB106" s="132"/>
      <c r="AC106" s="129"/>
      <c r="AD106" s="129"/>
      <c r="AE106" s="129"/>
      <c r="AF106" s="129"/>
      <c r="AG106" s="129"/>
      <c r="AH106" s="130"/>
      <c r="AI106" s="128"/>
      <c r="AJ106" s="129"/>
      <c r="AK106" s="129"/>
      <c r="AL106" s="129"/>
      <c r="AM106" s="129"/>
      <c r="AN106" s="129"/>
      <c r="AO106" s="112"/>
      <c r="AP106" s="118">
        <v>0</v>
      </c>
      <c r="AQ106" s="128"/>
      <c r="AR106" s="129"/>
      <c r="AS106" s="129"/>
      <c r="AT106" s="129"/>
      <c r="AU106" s="133"/>
      <c r="AV106" s="133"/>
      <c r="AW106" s="134"/>
      <c r="AX106" s="135"/>
      <c r="AY106" s="133"/>
      <c r="AZ106" s="118">
        <v>0</v>
      </c>
      <c r="BA106" s="132"/>
      <c r="BB106" s="129"/>
      <c r="BC106" s="129"/>
      <c r="BD106" s="130"/>
      <c r="BE106" s="118">
        <v>0</v>
      </c>
      <c r="BF106" s="136"/>
      <c r="BG106" s="136"/>
      <c r="BH106" s="136"/>
      <c r="BI106" s="136"/>
      <c r="BJ106" s="136"/>
      <c r="BK106" s="136"/>
      <c r="BL106" s="124">
        <f t="shared" si="18"/>
        <v>0</v>
      </c>
      <c r="BM106" s="136"/>
      <c r="BN106" s="133"/>
      <c r="BO106" s="133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136"/>
      <c r="CC106" s="136"/>
      <c r="CD106" s="136"/>
      <c r="CE106" s="136"/>
      <c r="CF106" s="136"/>
      <c r="CG106" s="133"/>
      <c r="CH106" s="136"/>
      <c r="CI106" s="136"/>
      <c r="CJ106" s="136"/>
      <c r="CK106" s="118">
        <v>0</v>
      </c>
      <c r="CL106" s="106">
        <f t="shared" si="15"/>
        <v>0</v>
      </c>
      <c r="CM106" s="125" t="e">
        <f>E106+F106+G106+H106+I106+J106+K106+L106+M106+N106+O106+P106+Q106+R106+AB106+AC106+AD106+AE106+AF106+AG106+AH106+AI106+AJ106+AK106+AL106+AM106+AN106+AO106+T106+U106+V106+W106+AQ106+AR106+AS106+AT106+BA106+BB106+BC106+BD106+BF106+BG106+BK106+#REF!+BM106+AV106+BN106+AW106+BO106+AY106+BQ106+CD106+CF106+CG106+Z106+AU106+AX106+BP106+BR106+BS106+BT106+BU106+BV106+CE106</f>
        <v>#REF!</v>
      </c>
      <c r="CN106" s="137"/>
    </row>
    <row r="107" spans="1:93" ht="13.8" hidden="1" thickBot="1" x14ac:dyDescent="0.35">
      <c r="A107" s="53">
        <v>101</v>
      </c>
      <c r="B107" s="336"/>
      <c r="C107" s="128"/>
      <c r="D107" s="132" t="str">
        <f t="shared" si="17"/>
        <v>C.T.T.OUCHAMPS</v>
      </c>
      <c r="E107" s="128"/>
      <c r="F107" s="129"/>
      <c r="G107" s="129"/>
      <c r="H107" s="129"/>
      <c r="I107" s="129"/>
      <c r="J107" s="129"/>
      <c r="K107" s="130"/>
      <c r="L107" s="128"/>
      <c r="M107" s="129"/>
      <c r="N107" s="129"/>
      <c r="O107" s="129"/>
      <c r="P107" s="129"/>
      <c r="Q107" s="129"/>
      <c r="R107" s="112"/>
      <c r="S107" s="118">
        <v>0</v>
      </c>
      <c r="T107" s="128"/>
      <c r="U107" s="129"/>
      <c r="V107" s="129"/>
      <c r="W107" s="130"/>
      <c r="X107" s="118">
        <v>0</v>
      </c>
      <c r="Y107" s="118"/>
      <c r="Z107" s="131"/>
      <c r="AA107" s="118">
        <f t="shared" si="13"/>
        <v>0</v>
      </c>
      <c r="AB107" s="132"/>
      <c r="AC107" s="129"/>
      <c r="AD107" s="129"/>
      <c r="AE107" s="129"/>
      <c r="AF107" s="129"/>
      <c r="AG107" s="129"/>
      <c r="AH107" s="130"/>
      <c r="AI107" s="128"/>
      <c r="AJ107" s="129"/>
      <c r="AK107" s="129"/>
      <c r="AL107" s="129"/>
      <c r="AM107" s="129"/>
      <c r="AN107" s="129"/>
      <c r="AO107" s="112"/>
      <c r="AP107" s="118">
        <v>0</v>
      </c>
      <c r="AQ107" s="128"/>
      <c r="AR107" s="129"/>
      <c r="AS107" s="129"/>
      <c r="AT107" s="129"/>
      <c r="AU107" s="133"/>
      <c r="AV107" s="133"/>
      <c r="AW107" s="134"/>
      <c r="AX107" s="135"/>
      <c r="AY107" s="133"/>
      <c r="AZ107" s="118">
        <v>0</v>
      </c>
      <c r="BA107" s="132"/>
      <c r="BB107" s="129"/>
      <c r="BC107" s="129"/>
      <c r="BD107" s="130"/>
      <c r="BE107" s="118">
        <v>0</v>
      </c>
      <c r="BF107" s="136"/>
      <c r="BG107" s="136"/>
      <c r="BH107" s="136"/>
      <c r="BI107" s="136"/>
      <c r="BJ107" s="136"/>
      <c r="BK107" s="136"/>
      <c r="BL107" s="124">
        <f t="shared" si="18"/>
        <v>0</v>
      </c>
      <c r="BM107" s="136"/>
      <c r="BN107" s="133"/>
      <c r="BO107" s="133"/>
      <c r="BP107" s="136"/>
      <c r="BQ107" s="136"/>
      <c r="BR107" s="136"/>
      <c r="BS107" s="13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  <c r="CG107" s="133"/>
      <c r="CH107" s="136"/>
      <c r="CI107" s="136"/>
      <c r="CJ107" s="136"/>
      <c r="CK107" s="118">
        <v>0</v>
      </c>
      <c r="CL107" s="106">
        <f t="shared" si="15"/>
        <v>0</v>
      </c>
      <c r="CM107" s="125" t="e">
        <f>E107+F107+G107+H107+I107+J107+K107+L107+M107+N107+O107+P107+Q107+R107+AB107+AC107+AD107+AE107+AF107+AG107+AH107+AI107+AJ107+AK107+AL107+AM107+AN107+AO107+T107+U107+V107+W107+AQ107+AR107+AS107+AT107+BA107+BB107+BC107+BD107+BF107+BG107+BK107+#REF!+BM107+AV107+BN107+AW107+BO107+AY107+BQ107+CD107+CF107+CG107+Z107+AU107+AX107+BP107+BR107+BS107+BT107+BU107+BV107+CE107</f>
        <v>#REF!</v>
      </c>
      <c r="CN107" s="126"/>
    </row>
    <row r="108" spans="1:93" ht="13.8" hidden="1" thickBot="1" x14ac:dyDescent="0.35">
      <c r="A108" s="53">
        <v>102</v>
      </c>
      <c r="B108" s="336"/>
      <c r="C108" s="111"/>
      <c r="D108" s="132" t="str">
        <f t="shared" si="17"/>
        <v>C.T.T.OUCHAMPS</v>
      </c>
      <c r="E108" s="111"/>
      <c r="F108" s="113"/>
      <c r="G108" s="113"/>
      <c r="H108" s="113"/>
      <c r="I108" s="113"/>
      <c r="J108" s="113"/>
      <c r="K108" s="114"/>
      <c r="L108" s="111"/>
      <c r="M108" s="113"/>
      <c r="N108" s="113"/>
      <c r="O108" s="113"/>
      <c r="P108" s="113"/>
      <c r="Q108" s="113"/>
      <c r="R108" s="115"/>
      <c r="S108" s="116">
        <v>0</v>
      </c>
      <c r="T108" s="111"/>
      <c r="U108" s="113"/>
      <c r="V108" s="113"/>
      <c r="W108" s="114"/>
      <c r="X108" s="116">
        <v>0</v>
      </c>
      <c r="Y108" s="116"/>
      <c r="Z108" s="117"/>
      <c r="AA108" s="118">
        <f t="shared" si="13"/>
        <v>0</v>
      </c>
      <c r="AB108" s="119"/>
      <c r="AC108" s="113"/>
      <c r="AD108" s="113"/>
      <c r="AE108" s="113"/>
      <c r="AF108" s="113"/>
      <c r="AG108" s="113"/>
      <c r="AH108" s="114"/>
      <c r="AI108" s="111"/>
      <c r="AJ108" s="113"/>
      <c r="AK108" s="113"/>
      <c r="AL108" s="113"/>
      <c r="AM108" s="113"/>
      <c r="AN108" s="113"/>
      <c r="AO108" s="115"/>
      <c r="AP108" s="116">
        <v>0</v>
      </c>
      <c r="AQ108" s="111"/>
      <c r="AR108" s="113"/>
      <c r="AS108" s="113"/>
      <c r="AT108" s="113"/>
      <c r="AU108" s="120"/>
      <c r="AV108" s="120"/>
      <c r="AW108" s="121"/>
      <c r="AX108" s="122"/>
      <c r="AY108" s="120"/>
      <c r="AZ108" s="118">
        <v>0</v>
      </c>
      <c r="BA108" s="119"/>
      <c r="BB108" s="113"/>
      <c r="BC108" s="113"/>
      <c r="BD108" s="114"/>
      <c r="BE108" s="116">
        <v>0</v>
      </c>
      <c r="BF108" s="123"/>
      <c r="BG108" s="123"/>
      <c r="BH108" s="123"/>
      <c r="BI108" s="123"/>
      <c r="BJ108" s="123"/>
      <c r="BK108" s="123"/>
      <c r="BL108" s="124">
        <f t="shared" si="18"/>
        <v>0</v>
      </c>
      <c r="BM108" s="123"/>
      <c r="BN108" s="120"/>
      <c r="BO108" s="120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0"/>
      <c r="CH108" s="123"/>
      <c r="CI108" s="123"/>
      <c r="CJ108" s="123"/>
      <c r="CK108" s="118">
        <v>0</v>
      </c>
      <c r="CL108" s="106">
        <f t="shared" si="15"/>
        <v>0</v>
      </c>
      <c r="CM108" s="125" t="e">
        <f>E108+F108+G108+H108+I108+J108+K108+L108+M108+N108+O108+P108+Q108+R108+AB108+AC108+AD108+AE108+AF108+AG108+AH108+AI108+AJ108+AK108+AL108+AM108+AN108+AO108+T108+U108+V108+W108+AQ108+AR108+AS108+AT108+BA108+BB108+BC108+BD108+BF108+BG108+BK108+#REF!+BM108+AV108+BN108+AW108+BO108+AY108+BQ108+CD108+CF108+CG108+Z108+AU108+AX108+BP108+BR108+BS108+BT108+BU108+BV108+CE108</f>
        <v>#REF!</v>
      </c>
      <c r="CN108" s="126"/>
    </row>
    <row r="109" spans="1:93" ht="13.8" hidden="1" thickBot="1" x14ac:dyDescent="0.35">
      <c r="A109" s="53">
        <v>103</v>
      </c>
      <c r="B109" s="336"/>
      <c r="C109" s="128"/>
      <c r="D109" s="132" t="str">
        <f t="shared" si="17"/>
        <v>C.T.T.OUCHAMPS</v>
      </c>
      <c r="E109" s="128"/>
      <c r="F109" s="129"/>
      <c r="G109" s="129"/>
      <c r="H109" s="129"/>
      <c r="I109" s="129"/>
      <c r="J109" s="129"/>
      <c r="K109" s="130"/>
      <c r="L109" s="128"/>
      <c r="M109" s="129"/>
      <c r="N109" s="129"/>
      <c r="O109" s="129"/>
      <c r="P109" s="129"/>
      <c r="Q109" s="129"/>
      <c r="R109" s="112"/>
      <c r="S109" s="118">
        <v>0</v>
      </c>
      <c r="T109" s="128"/>
      <c r="U109" s="129"/>
      <c r="V109" s="129"/>
      <c r="W109" s="130"/>
      <c r="X109" s="118">
        <v>0</v>
      </c>
      <c r="Y109" s="118"/>
      <c r="Z109" s="131"/>
      <c r="AA109" s="118">
        <f t="shared" si="13"/>
        <v>0</v>
      </c>
      <c r="AB109" s="132"/>
      <c r="AC109" s="129"/>
      <c r="AD109" s="129"/>
      <c r="AE109" s="129"/>
      <c r="AF109" s="129"/>
      <c r="AG109" s="129"/>
      <c r="AH109" s="130"/>
      <c r="AI109" s="128"/>
      <c r="AJ109" s="129"/>
      <c r="AK109" s="129"/>
      <c r="AL109" s="129"/>
      <c r="AM109" s="129"/>
      <c r="AN109" s="129"/>
      <c r="AO109" s="112"/>
      <c r="AP109" s="118">
        <v>0</v>
      </c>
      <c r="AQ109" s="128"/>
      <c r="AR109" s="129"/>
      <c r="AS109" s="129"/>
      <c r="AT109" s="129"/>
      <c r="AU109" s="133"/>
      <c r="AV109" s="133"/>
      <c r="AW109" s="134"/>
      <c r="AX109" s="135"/>
      <c r="AY109" s="133"/>
      <c r="AZ109" s="118">
        <v>0</v>
      </c>
      <c r="BA109" s="132"/>
      <c r="BB109" s="129"/>
      <c r="BC109" s="129"/>
      <c r="BD109" s="130"/>
      <c r="BE109" s="118">
        <v>0</v>
      </c>
      <c r="BF109" s="136"/>
      <c r="BG109" s="136"/>
      <c r="BH109" s="136"/>
      <c r="BI109" s="136"/>
      <c r="BJ109" s="136"/>
      <c r="BK109" s="136"/>
      <c r="BL109" s="124">
        <f t="shared" si="18"/>
        <v>0</v>
      </c>
      <c r="BM109" s="136"/>
      <c r="BN109" s="133"/>
      <c r="BO109" s="133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136"/>
      <c r="CC109" s="136"/>
      <c r="CD109" s="136"/>
      <c r="CE109" s="136"/>
      <c r="CF109" s="136"/>
      <c r="CG109" s="133"/>
      <c r="CH109" s="136"/>
      <c r="CI109" s="136"/>
      <c r="CJ109" s="136"/>
      <c r="CK109" s="118">
        <v>0</v>
      </c>
      <c r="CL109" s="106">
        <f t="shared" si="15"/>
        <v>0</v>
      </c>
      <c r="CM109" s="125" t="e">
        <f>E109+F109+G109+H109+I109+J109+K109+L109+M109+N109+O109+P109+Q109+R109+AB109+AC109+AD109+AE109+AF109+AG109+AH109+AI109+AJ109+AK109+AL109+AM109+AN109+AO109+T109+U109+V109+W109+AQ109+AR109+AS109+AT109+BA109+BB109+BC109+BD109+BF109+BG109+BK109+#REF!+BM109+AV109+BN109+AW109+BO109+AY109+BQ109+CD109+CF109+CG109+Z109+AU109+AX109+BP109+BR109+BS109+BT109+BU109+BV109+CE109</f>
        <v>#REF!</v>
      </c>
      <c r="CN109" s="126"/>
    </row>
    <row r="110" spans="1:93" ht="13.8" hidden="1" thickBot="1" x14ac:dyDescent="0.35">
      <c r="A110" s="53">
        <v>104</v>
      </c>
      <c r="B110" s="336"/>
      <c r="C110" s="128"/>
      <c r="D110" s="132" t="str">
        <f t="shared" si="17"/>
        <v>C.T.T.OUCHAMPS</v>
      </c>
      <c r="E110" s="128"/>
      <c r="F110" s="129"/>
      <c r="G110" s="129"/>
      <c r="H110" s="129"/>
      <c r="I110" s="129"/>
      <c r="J110" s="129"/>
      <c r="K110" s="130"/>
      <c r="L110" s="128"/>
      <c r="M110" s="129"/>
      <c r="N110" s="129"/>
      <c r="O110" s="129"/>
      <c r="P110" s="129"/>
      <c r="Q110" s="129"/>
      <c r="R110" s="112"/>
      <c r="S110" s="118">
        <v>0</v>
      </c>
      <c r="T110" s="128"/>
      <c r="U110" s="129"/>
      <c r="V110" s="129"/>
      <c r="W110" s="130"/>
      <c r="X110" s="118">
        <v>0</v>
      </c>
      <c r="Y110" s="118"/>
      <c r="Z110" s="131"/>
      <c r="AA110" s="118">
        <f t="shared" si="13"/>
        <v>0</v>
      </c>
      <c r="AB110" s="132"/>
      <c r="AC110" s="129"/>
      <c r="AD110" s="129"/>
      <c r="AE110" s="129"/>
      <c r="AF110" s="129"/>
      <c r="AG110" s="129"/>
      <c r="AH110" s="130"/>
      <c r="AI110" s="128"/>
      <c r="AJ110" s="129"/>
      <c r="AK110" s="129"/>
      <c r="AL110" s="129"/>
      <c r="AM110" s="129"/>
      <c r="AN110" s="129"/>
      <c r="AO110" s="112"/>
      <c r="AP110" s="118">
        <v>0</v>
      </c>
      <c r="AQ110" s="128"/>
      <c r="AR110" s="129"/>
      <c r="AS110" s="129"/>
      <c r="AT110" s="129"/>
      <c r="AU110" s="133"/>
      <c r="AV110" s="133"/>
      <c r="AW110" s="134"/>
      <c r="AX110" s="135"/>
      <c r="AY110" s="133"/>
      <c r="AZ110" s="118">
        <v>0</v>
      </c>
      <c r="BA110" s="132"/>
      <c r="BB110" s="129"/>
      <c r="BC110" s="129"/>
      <c r="BD110" s="130"/>
      <c r="BE110" s="118">
        <v>0</v>
      </c>
      <c r="BF110" s="136"/>
      <c r="BG110" s="136"/>
      <c r="BH110" s="136"/>
      <c r="BI110" s="136"/>
      <c r="BJ110" s="136"/>
      <c r="BK110" s="136"/>
      <c r="BL110" s="124">
        <f t="shared" si="18"/>
        <v>0</v>
      </c>
      <c r="BM110" s="136"/>
      <c r="BN110" s="133"/>
      <c r="BO110" s="133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136"/>
      <c r="CC110" s="136"/>
      <c r="CD110" s="136"/>
      <c r="CE110" s="136"/>
      <c r="CF110" s="136"/>
      <c r="CG110" s="133"/>
      <c r="CH110" s="136"/>
      <c r="CI110" s="136"/>
      <c r="CJ110" s="136"/>
      <c r="CK110" s="118">
        <v>0</v>
      </c>
      <c r="CL110" s="106">
        <f t="shared" si="15"/>
        <v>0</v>
      </c>
      <c r="CM110" s="125" t="e">
        <f>E110+F110+G110+H110+I110+J110+K110+L110+M110+N110+O110+P110+Q110+R110+AB110+AC110+AD110+AE110+AF110+AG110+AH110+AI110+AJ110+AK110+AL110+AM110+AN110+AO110+T110+U110+V110+W110+AQ110+AR110+AS110+AT110+BA110+BB110+BC110+BD110+BF110+BG110+BK110+#REF!+BM110+AV110+BN110+AW110+BO110+AY110+BQ110+CD110+CF110+CG110+Z110+AU110+AX110+BP110+BR110+BS110+BT110+BU110+BV110+CE110</f>
        <v>#REF!</v>
      </c>
      <c r="CN110" s="137"/>
    </row>
    <row r="111" spans="1:93" ht="13.8" hidden="1" thickBot="1" x14ac:dyDescent="0.35">
      <c r="A111" s="53">
        <v>105</v>
      </c>
      <c r="B111" s="337"/>
      <c r="C111" s="128"/>
      <c r="D111" s="132" t="str">
        <f t="shared" si="17"/>
        <v>C.T.T.OUCHAMPS</v>
      </c>
      <c r="E111" s="128"/>
      <c r="F111" s="129"/>
      <c r="G111" s="129"/>
      <c r="H111" s="129"/>
      <c r="I111" s="129"/>
      <c r="J111" s="129"/>
      <c r="K111" s="112"/>
      <c r="L111" s="128"/>
      <c r="M111" s="129"/>
      <c r="N111" s="129"/>
      <c r="O111" s="129"/>
      <c r="P111" s="129"/>
      <c r="Q111" s="129"/>
      <c r="R111" s="112"/>
      <c r="S111" s="118">
        <v>0</v>
      </c>
      <c r="T111" s="128"/>
      <c r="U111" s="129"/>
      <c r="V111" s="129"/>
      <c r="W111" s="130"/>
      <c r="X111" s="118">
        <v>0</v>
      </c>
      <c r="Y111" s="118"/>
      <c r="Z111" s="131"/>
      <c r="AA111" s="118">
        <f t="shared" si="13"/>
        <v>0</v>
      </c>
      <c r="AB111" s="132"/>
      <c r="AC111" s="129"/>
      <c r="AD111" s="129"/>
      <c r="AE111" s="129"/>
      <c r="AF111" s="129"/>
      <c r="AG111" s="129"/>
      <c r="AH111" s="130"/>
      <c r="AI111" s="128"/>
      <c r="AJ111" s="129"/>
      <c r="AK111" s="129"/>
      <c r="AL111" s="129"/>
      <c r="AM111" s="129"/>
      <c r="AN111" s="129"/>
      <c r="AO111" s="112"/>
      <c r="AP111" s="118">
        <v>0</v>
      </c>
      <c r="AQ111" s="128"/>
      <c r="AR111" s="129"/>
      <c r="AS111" s="129"/>
      <c r="AT111" s="129"/>
      <c r="AU111" s="133"/>
      <c r="AV111" s="133"/>
      <c r="AW111" s="134"/>
      <c r="AX111" s="135"/>
      <c r="AY111" s="133"/>
      <c r="AZ111" s="118">
        <v>0</v>
      </c>
      <c r="BA111" s="132"/>
      <c r="BB111" s="129"/>
      <c r="BC111" s="129"/>
      <c r="BD111" s="130"/>
      <c r="BE111" s="118">
        <v>0</v>
      </c>
      <c r="BF111" s="136"/>
      <c r="BG111" s="136"/>
      <c r="BH111" s="136"/>
      <c r="BI111" s="136"/>
      <c r="BJ111" s="136"/>
      <c r="BK111" s="136"/>
      <c r="BL111" s="124">
        <f t="shared" si="18"/>
        <v>0</v>
      </c>
      <c r="BM111" s="136"/>
      <c r="BN111" s="133"/>
      <c r="BO111" s="133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3"/>
      <c r="CH111" s="136"/>
      <c r="CI111" s="136"/>
      <c r="CJ111" s="136"/>
      <c r="CK111" s="118">
        <v>0</v>
      </c>
      <c r="CL111" s="106">
        <f t="shared" si="15"/>
        <v>0</v>
      </c>
      <c r="CM111" s="125" t="e">
        <f>E111+F111+G111+H111+I111+J111+K111+L111+M111+N111+O111+P111+Q111+R111+AB111+AC111+AD111+AE111+AF111+AG111+AH111+AI111+AJ111+AK111+AL111+AM111+AN111+AO111+T111+U111+V111+W111+AQ111+AR111+AS111+AT111+BA111+BB111+BC111+BD111+BF111+BG111+BK111+#REF!+BM111+AV111+BN111+AW111+BO111+AY111+BQ111+CD111+CF111+CG111+Z111+AU111+AX111+BP111+BR111+BS111+BT111+BU111+BV111+CE111</f>
        <v>#REF!</v>
      </c>
      <c r="CN111" s="140"/>
    </row>
    <row r="112" spans="1:93" ht="14.4" thickTop="1" thickBot="1" x14ac:dyDescent="0.35">
      <c r="A112" s="53">
        <v>106</v>
      </c>
      <c r="B112" s="327" t="s">
        <v>202</v>
      </c>
      <c r="C112" s="141" t="s">
        <v>203</v>
      </c>
      <c r="D112" s="148" t="str">
        <f t="shared" ref="D112:D126" si="19">$B$112</f>
        <v>CASL ST LAURENT NOUAN</v>
      </c>
      <c r="E112" s="141"/>
      <c r="F112" s="143"/>
      <c r="G112" s="143"/>
      <c r="H112" s="143"/>
      <c r="I112" s="143"/>
      <c r="J112" s="143"/>
      <c r="K112" s="145"/>
      <c r="L112" s="141"/>
      <c r="M112" s="143"/>
      <c r="N112" s="143"/>
      <c r="O112" s="143"/>
      <c r="P112" s="143"/>
      <c r="Q112" s="143"/>
      <c r="R112" s="145"/>
      <c r="S112" s="118">
        <v>0</v>
      </c>
      <c r="T112" s="141"/>
      <c r="U112" s="143"/>
      <c r="V112" s="143"/>
      <c r="W112" s="144"/>
      <c r="X112" s="118">
        <v>0</v>
      </c>
      <c r="Y112" s="182"/>
      <c r="Z112" s="146"/>
      <c r="AA112" s="118">
        <f t="shared" si="13"/>
        <v>0</v>
      </c>
      <c r="AB112" s="142"/>
      <c r="AC112" s="143"/>
      <c r="AD112" s="143"/>
      <c r="AE112" s="143">
        <v>1</v>
      </c>
      <c r="AF112" s="143"/>
      <c r="AG112" s="143"/>
      <c r="AH112" s="144"/>
      <c r="AI112" s="141"/>
      <c r="AJ112" s="143"/>
      <c r="AK112" s="143"/>
      <c r="AL112" s="143"/>
      <c r="AM112" s="143"/>
      <c r="AN112" s="143"/>
      <c r="AO112" s="145"/>
      <c r="AP112" s="116">
        <f>(SUM(AB112:AO112))*barêmes!$H$12</f>
        <v>15</v>
      </c>
      <c r="AQ112" s="141"/>
      <c r="AR112" s="143"/>
      <c r="AS112" s="143"/>
      <c r="AT112" s="143"/>
      <c r="AU112" s="147"/>
      <c r="AV112" s="147"/>
      <c r="AW112" s="148"/>
      <c r="AX112" s="149"/>
      <c r="AY112" s="147"/>
      <c r="AZ112" s="118">
        <v>0</v>
      </c>
      <c r="BA112" s="142"/>
      <c r="BB112" s="143"/>
      <c r="BC112" s="143"/>
      <c r="BD112" s="144"/>
      <c r="BE112" s="118">
        <v>0</v>
      </c>
      <c r="BF112" s="150"/>
      <c r="BG112" s="150"/>
      <c r="BH112" s="150"/>
      <c r="BI112" s="150"/>
      <c r="BJ112" s="150"/>
      <c r="BK112" s="150">
        <v>1</v>
      </c>
      <c r="BL112" s="124">
        <f t="shared" si="18"/>
        <v>15</v>
      </c>
      <c r="BM112" s="150"/>
      <c r="BN112" s="147"/>
      <c r="BO112" s="147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  <c r="CA112" s="150">
        <v>1</v>
      </c>
      <c r="CB112" s="150"/>
      <c r="CC112" s="150"/>
      <c r="CD112" s="150"/>
      <c r="CE112" s="150"/>
      <c r="CF112" s="150"/>
      <c r="CG112" s="147"/>
      <c r="CH112" s="150"/>
      <c r="CI112" s="150"/>
      <c r="CJ112" s="150"/>
      <c r="CK112" s="98">
        <f>SUM(BM112:CB112)*barêmes!$H$16</f>
        <v>10</v>
      </c>
      <c r="CL112" s="151">
        <f t="shared" si="15"/>
        <v>40</v>
      </c>
      <c r="CM112" s="152" t="e">
        <f>E112+F112+G112+H112+I112+J112+K112+L112+M112+N112+O112+P112+Q112+R112+AB112+AC112+AD112+AE112+AF112+AG112+AH112+AI112+AJ112+AK112+AL112+AM112+AN112+AO112+T112+U112+V112+W112+AQ112+AR112+AS112+AT112+BA112+BB112+BC112+BD112+BF112+BG112+BK112+#REF!+BM112+AV112+BN112+AW112+BO112+AY112+BQ112+CD112+CF112+CG112+Z112+AU112+AX112+BP112+BR112+BS112+BT112+BU112+BV112+CE112</f>
        <v>#REF!</v>
      </c>
      <c r="CN112" s="63" t="e">
        <f>SUM(CM112:CM126)</f>
        <v>#REF!</v>
      </c>
      <c r="CO112" s="109">
        <f>SUM(CL112:CL126)</f>
        <v>40</v>
      </c>
    </row>
    <row r="113" spans="1:93" ht="13.8" hidden="1" thickBot="1" x14ac:dyDescent="0.35">
      <c r="A113" s="53">
        <v>107</v>
      </c>
      <c r="B113" s="278"/>
      <c r="C113" s="141"/>
      <c r="D113" s="148" t="str">
        <f t="shared" si="19"/>
        <v>CASL ST LAURENT NOUAN</v>
      </c>
      <c r="E113" s="141"/>
      <c r="F113" s="143"/>
      <c r="G113" s="143"/>
      <c r="H113" s="143"/>
      <c r="I113" s="143"/>
      <c r="J113" s="143"/>
      <c r="K113" s="145"/>
      <c r="L113" s="141"/>
      <c r="M113" s="143"/>
      <c r="N113" s="143"/>
      <c r="O113" s="143"/>
      <c r="P113" s="143"/>
      <c r="Q113" s="143"/>
      <c r="R113" s="145"/>
      <c r="S113" s="118">
        <v>0</v>
      </c>
      <c r="T113" s="141"/>
      <c r="U113" s="143"/>
      <c r="V113" s="143"/>
      <c r="W113" s="144"/>
      <c r="X113" s="118">
        <v>0</v>
      </c>
      <c r="Y113" s="118"/>
      <c r="Z113" s="146"/>
      <c r="AA113" s="118">
        <f t="shared" si="13"/>
        <v>0</v>
      </c>
      <c r="AB113" s="142"/>
      <c r="AC113" s="143"/>
      <c r="AD113" s="143"/>
      <c r="AE113" s="143"/>
      <c r="AF113" s="143"/>
      <c r="AG113" s="143"/>
      <c r="AH113" s="144"/>
      <c r="AI113" s="141"/>
      <c r="AJ113" s="143"/>
      <c r="AK113" s="143"/>
      <c r="AL113" s="143"/>
      <c r="AM113" s="143"/>
      <c r="AN113" s="143"/>
      <c r="AO113" s="145"/>
      <c r="AP113" s="118">
        <v>0</v>
      </c>
      <c r="AQ113" s="141"/>
      <c r="AR113" s="143"/>
      <c r="AS113" s="143"/>
      <c r="AT113" s="143"/>
      <c r="AU113" s="147"/>
      <c r="AV113" s="147"/>
      <c r="AW113" s="148"/>
      <c r="AX113" s="149"/>
      <c r="AY113" s="147"/>
      <c r="AZ113" s="118">
        <v>0</v>
      </c>
      <c r="BA113" s="142"/>
      <c r="BB113" s="143"/>
      <c r="BC113" s="143"/>
      <c r="BD113" s="144"/>
      <c r="BE113" s="118">
        <v>0</v>
      </c>
      <c r="BF113" s="150"/>
      <c r="BG113" s="150"/>
      <c r="BH113" s="150"/>
      <c r="BI113" s="150"/>
      <c r="BJ113" s="150"/>
      <c r="BK113" s="150"/>
      <c r="BL113" s="124">
        <f t="shared" si="18"/>
        <v>0</v>
      </c>
      <c r="BM113" s="150"/>
      <c r="BN113" s="147"/>
      <c r="BO113" s="147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/>
      <c r="BZ113" s="150"/>
      <c r="CA113" s="150"/>
      <c r="CB113" s="150"/>
      <c r="CC113" s="150"/>
      <c r="CD113" s="150"/>
      <c r="CE113" s="150"/>
      <c r="CF113" s="150"/>
      <c r="CG113" s="147"/>
      <c r="CH113" s="150"/>
      <c r="CI113" s="150"/>
      <c r="CJ113" s="150"/>
      <c r="CK113" s="118">
        <v>0</v>
      </c>
      <c r="CL113" s="151">
        <f t="shared" si="15"/>
        <v>0</v>
      </c>
      <c r="CM113" s="152" t="e">
        <f>E113+F113+G113+H113+I113+J113+K113+L113+M113+N113+O113+P113+Q113+R113+AB113+AC113+AD113+AE113+AF113+AG113+AH113+AI113+AJ113+AK113+AL113+AM113+AN113+AO113+T113+U113+V113+W113+AQ113+AR113+AS113+AT113+BA113+BB113+BC113+BD113+BF113+BG113+BK113+#REF!+BM113+AV113+BN113+AW113+BO113+AY113+BQ113+CD113+CF113+CG113+Z113+AU113+AX113+BP113+BR113+BS113+BT113+BU113+BV113+CE113</f>
        <v>#REF!</v>
      </c>
    </row>
    <row r="114" spans="1:93" ht="13.8" hidden="1" thickBot="1" x14ac:dyDescent="0.35">
      <c r="A114" s="53">
        <v>108</v>
      </c>
      <c r="B114" s="278"/>
      <c r="C114" s="141"/>
      <c r="D114" s="148" t="str">
        <f t="shared" si="19"/>
        <v>CASL ST LAURENT NOUAN</v>
      </c>
      <c r="E114" s="141"/>
      <c r="F114" s="143"/>
      <c r="G114" s="143"/>
      <c r="H114" s="143"/>
      <c r="I114" s="143"/>
      <c r="J114" s="143"/>
      <c r="K114" s="145"/>
      <c r="L114" s="141"/>
      <c r="M114" s="143"/>
      <c r="N114" s="143"/>
      <c r="O114" s="143"/>
      <c r="P114" s="143"/>
      <c r="Q114" s="143"/>
      <c r="R114" s="145"/>
      <c r="S114" s="118">
        <v>0</v>
      </c>
      <c r="T114" s="141"/>
      <c r="U114" s="143"/>
      <c r="V114" s="143"/>
      <c r="W114" s="144"/>
      <c r="X114" s="118">
        <v>0</v>
      </c>
      <c r="Y114" s="118"/>
      <c r="Z114" s="146"/>
      <c r="AA114" s="118">
        <f t="shared" si="13"/>
        <v>0</v>
      </c>
      <c r="AB114" s="142"/>
      <c r="AC114" s="143"/>
      <c r="AD114" s="143"/>
      <c r="AE114" s="143"/>
      <c r="AF114" s="143"/>
      <c r="AG114" s="143"/>
      <c r="AH114" s="144"/>
      <c r="AI114" s="141"/>
      <c r="AJ114" s="143"/>
      <c r="AK114" s="143"/>
      <c r="AL114" s="143"/>
      <c r="AM114" s="143"/>
      <c r="AN114" s="143"/>
      <c r="AO114" s="145"/>
      <c r="AP114" s="118">
        <v>0</v>
      </c>
      <c r="AQ114" s="141"/>
      <c r="AR114" s="143"/>
      <c r="AS114" s="143"/>
      <c r="AT114" s="143"/>
      <c r="AU114" s="147"/>
      <c r="AV114" s="147"/>
      <c r="AW114" s="148"/>
      <c r="AX114" s="149"/>
      <c r="AY114" s="147"/>
      <c r="AZ114" s="118">
        <v>0</v>
      </c>
      <c r="BA114" s="142"/>
      <c r="BB114" s="143"/>
      <c r="BC114" s="143"/>
      <c r="BD114" s="144"/>
      <c r="BE114" s="118">
        <v>0</v>
      </c>
      <c r="BF114" s="150"/>
      <c r="BG114" s="150"/>
      <c r="BH114" s="150"/>
      <c r="BI114" s="150"/>
      <c r="BJ114" s="150"/>
      <c r="BK114" s="150"/>
      <c r="BL114" s="124">
        <f t="shared" si="18"/>
        <v>0</v>
      </c>
      <c r="BM114" s="150"/>
      <c r="BN114" s="147"/>
      <c r="BO114" s="147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  <c r="CA114" s="150"/>
      <c r="CB114" s="150"/>
      <c r="CC114" s="150"/>
      <c r="CD114" s="150"/>
      <c r="CE114" s="150"/>
      <c r="CF114" s="150"/>
      <c r="CG114" s="147"/>
      <c r="CH114" s="150"/>
      <c r="CI114" s="150"/>
      <c r="CJ114" s="150"/>
      <c r="CK114" s="118">
        <v>0</v>
      </c>
      <c r="CL114" s="151">
        <f t="shared" si="15"/>
        <v>0</v>
      </c>
      <c r="CM114" s="152" t="e">
        <f>E114+F114+G114+H114+I114+J114+K114+L114+M114+N114+O114+P114+Q114+R114+AB114+AC114+AD114+AE114+AF114+AG114+AH114+AI114+AJ114+AK114+AL114+AM114+AN114+AO114+T114+U114+V114+W114+AQ114+AR114+AS114+AT114+BA114+BB114+BC114+BD114+BF114+BG114+BK114+#REF!+BM114+AV114+BN114+AW114+BO114+AY114+BQ114+CD114+CF114+CG114+Z114+AU114+AX114+BP114+BR114+BS114+BT114+BU114+BV114+CE114</f>
        <v>#REF!</v>
      </c>
    </row>
    <row r="115" spans="1:93" ht="13.8" hidden="1" thickBot="1" x14ac:dyDescent="0.35">
      <c r="A115" s="53">
        <v>109</v>
      </c>
      <c r="B115" s="278"/>
      <c r="C115" s="141"/>
      <c r="D115" s="148" t="str">
        <f t="shared" si="19"/>
        <v>CASL ST LAURENT NOUAN</v>
      </c>
      <c r="E115" s="141"/>
      <c r="F115" s="143"/>
      <c r="G115" s="143"/>
      <c r="H115" s="143"/>
      <c r="I115" s="143"/>
      <c r="J115" s="143"/>
      <c r="K115" s="145"/>
      <c r="L115" s="141"/>
      <c r="M115" s="143"/>
      <c r="N115" s="143"/>
      <c r="O115" s="143"/>
      <c r="P115" s="143"/>
      <c r="Q115" s="143"/>
      <c r="R115" s="145"/>
      <c r="S115" s="118">
        <v>0</v>
      </c>
      <c r="T115" s="141"/>
      <c r="U115" s="143"/>
      <c r="V115" s="143"/>
      <c r="W115" s="144"/>
      <c r="X115" s="118">
        <v>0</v>
      </c>
      <c r="Y115" s="118"/>
      <c r="Z115" s="146"/>
      <c r="AA115" s="118">
        <f t="shared" si="13"/>
        <v>0</v>
      </c>
      <c r="AB115" s="142"/>
      <c r="AC115" s="143"/>
      <c r="AD115" s="143"/>
      <c r="AE115" s="143"/>
      <c r="AF115" s="143"/>
      <c r="AG115" s="143"/>
      <c r="AH115" s="144"/>
      <c r="AI115" s="141"/>
      <c r="AJ115" s="143"/>
      <c r="AK115" s="143"/>
      <c r="AL115" s="143"/>
      <c r="AM115" s="143"/>
      <c r="AN115" s="143"/>
      <c r="AO115" s="145"/>
      <c r="AP115" s="118">
        <v>0</v>
      </c>
      <c r="AQ115" s="141"/>
      <c r="AR115" s="143"/>
      <c r="AS115" s="143"/>
      <c r="AT115" s="143"/>
      <c r="AU115" s="147"/>
      <c r="AV115" s="147"/>
      <c r="AW115" s="148"/>
      <c r="AX115" s="149"/>
      <c r="AY115" s="147"/>
      <c r="AZ115" s="118">
        <v>0</v>
      </c>
      <c r="BA115" s="142"/>
      <c r="BB115" s="143"/>
      <c r="BC115" s="143"/>
      <c r="BD115" s="144"/>
      <c r="BE115" s="118">
        <v>0</v>
      </c>
      <c r="BF115" s="150"/>
      <c r="BG115" s="150"/>
      <c r="BH115" s="150"/>
      <c r="BI115" s="150"/>
      <c r="BJ115" s="150"/>
      <c r="BK115" s="150"/>
      <c r="BL115" s="124">
        <f t="shared" si="18"/>
        <v>0</v>
      </c>
      <c r="BM115" s="150"/>
      <c r="BN115" s="147"/>
      <c r="BO115" s="147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  <c r="CA115" s="150"/>
      <c r="CB115" s="150"/>
      <c r="CC115" s="150"/>
      <c r="CD115" s="150"/>
      <c r="CE115" s="150"/>
      <c r="CF115" s="150"/>
      <c r="CG115" s="147"/>
      <c r="CH115" s="150"/>
      <c r="CI115" s="150"/>
      <c r="CJ115" s="150"/>
      <c r="CK115" s="118">
        <v>0</v>
      </c>
      <c r="CL115" s="151">
        <f t="shared" si="15"/>
        <v>0</v>
      </c>
      <c r="CM115" s="152" t="e">
        <f>E115+F115+G115+H115+I115+J115+K115+L115+M115+N115+O115+P115+Q115+R115+AB115+AC115+AD115+AE115+AF115+AG115+AH115+AI115+AJ115+AK115+AL115+AM115+AN115+AO115+T115+U115+V115+W115+AQ115+AR115+AS115+AT115+BA115+BB115+BC115+BD115+BF115+BG115+BK115+#REF!+BM115+AV115+BN115+AW115+BO115+AY115+BQ115+CD115+CF115+CG115+Z115+AU115+AX115+BP115+BR115+BS115+BT115+BU115+BV115+CE115</f>
        <v>#REF!</v>
      </c>
    </row>
    <row r="116" spans="1:93" ht="13.8" hidden="1" thickBot="1" x14ac:dyDescent="0.35">
      <c r="A116" s="53">
        <v>110</v>
      </c>
      <c r="B116" s="278"/>
      <c r="C116" s="141"/>
      <c r="D116" s="148" t="str">
        <f t="shared" si="19"/>
        <v>CASL ST LAURENT NOUAN</v>
      </c>
      <c r="E116" s="141"/>
      <c r="F116" s="143"/>
      <c r="G116" s="143"/>
      <c r="H116" s="143"/>
      <c r="I116" s="143"/>
      <c r="J116" s="143"/>
      <c r="K116" s="145"/>
      <c r="L116" s="141"/>
      <c r="M116" s="143"/>
      <c r="N116" s="143"/>
      <c r="O116" s="143"/>
      <c r="P116" s="143"/>
      <c r="Q116" s="143"/>
      <c r="R116" s="145"/>
      <c r="S116" s="118">
        <v>0</v>
      </c>
      <c r="T116" s="141"/>
      <c r="U116" s="143"/>
      <c r="V116" s="143"/>
      <c r="W116" s="144"/>
      <c r="X116" s="118">
        <v>0</v>
      </c>
      <c r="Y116" s="118"/>
      <c r="Z116" s="146"/>
      <c r="AA116" s="118">
        <f t="shared" si="13"/>
        <v>0</v>
      </c>
      <c r="AB116" s="142"/>
      <c r="AC116" s="143"/>
      <c r="AD116" s="143"/>
      <c r="AE116" s="143"/>
      <c r="AF116" s="143"/>
      <c r="AG116" s="143"/>
      <c r="AH116" s="144"/>
      <c r="AI116" s="141"/>
      <c r="AJ116" s="143"/>
      <c r="AK116" s="143"/>
      <c r="AL116" s="143"/>
      <c r="AM116" s="143"/>
      <c r="AN116" s="143"/>
      <c r="AO116" s="145"/>
      <c r="AP116" s="118">
        <v>0</v>
      </c>
      <c r="AQ116" s="141"/>
      <c r="AR116" s="143"/>
      <c r="AS116" s="143"/>
      <c r="AT116" s="143"/>
      <c r="AU116" s="147"/>
      <c r="AV116" s="147"/>
      <c r="AW116" s="148"/>
      <c r="AX116" s="149"/>
      <c r="AY116" s="147"/>
      <c r="AZ116" s="118">
        <v>0</v>
      </c>
      <c r="BA116" s="142"/>
      <c r="BB116" s="143"/>
      <c r="BC116" s="143"/>
      <c r="BD116" s="144"/>
      <c r="BE116" s="118">
        <v>0</v>
      </c>
      <c r="BF116" s="150"/>
      <c r="BG116" s="150"/>
      <c r="BH116" s="150"/>
      <c r="BI116" s="150"/>
      <c r="BJ116" s="150"/>
      <c r="BK116" s="150"/>
      <c r="BL116" s="124">
        <f t="shared" si="18"/>
        <v>0</v>
      </c>
      <c r="BM116" s="150"/>
      <c r="BN116" s="147"/>
      <c r="BO116" s="147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/>
      <c r="BZ116" s="150"/>
      <c r="CA116" s="150"/>
      <c r="CB116" s="150"/>
      <c r="CC116" s="150"/>
      <c r="CD116" s="150"/>
      <c r="CE116" s="150"/>
      <c r="CF116" s="150"/>
      <c r="CG116" s="147"/>
      <c r="CH116" s="150"/>
      <c r="CI116" s="150"/>
      <c r="CJ116" s="150"/>
      <c r="CK116" s="118">
        <v>0</v>
      </c>
      <c r="CL116" s="151">
        <f t="shared" si="15"/>
        <v>0</v>
      </c>
      <c r="CM116" s="152" t="e">
        <f>E116+F116+G116+H116+I116+J116+K116+L116+M116+N116+O116+P116+Q116+R116+AB116+AC116+AD116+AE116+AF116+AG116+AH116+AI116+AJ116+AK116+AL116+AM116+AN116+AO116+T116+U116+V116+W116+AQ116+AR116+AS116+AT116+BA116+BB116+BC116+BD116+BF116+BG116+BK116+#REF!+BM116+AV116+BN116+AW116+BO116+AY116+BQ116+CD116+CF116+CG116+Z116+AU116+AX116+BP116+BR116+BS116+BT116+BU116+BV116+CE116</f>
        <v>#REF!</v>
      </c>
    </row>
    <row r="117" spans="1:93" ht="13.8" hidden="1" thickBot="1" x14ac:dyDescent="0.35">
      <c r="A117" s="53">
        <v>111</v>
      </c>
      <c r="B117" s="278"/>
      <c r="C117" s="141"/>
      <c r="D117" s="148" t="str">
        <f t="shared" si="19"/>
        <v>CASL ST LAURENT NOUAN</v>
      </c>
      <c r="E117" s="141"/>
      <c r="F117" s="143"/>
      <c r="G117" s="143"/>
      <c r="H117" s="143"/>
      <c r="I117" s="143"/>
      <c r="J117" s="143"/>
      <c r="K117" s="144"/>
      <c r="L117" s="141"/>
      <c r="M117" s="143"/>
      <c r="N117" s="143"/>
      <c r="O117" s="143"/>
      <c r="P117" s="143"/>
      <c r="Q117" s="143"/>
      <c r="R117" s="145"/>
      <c r="S117" s="118">
        <v>0</v>
      </c>
      <c r="T117" s="141"/>
      <c r="U117" s="143"/>
      <c r="V117" s="143"/>
      <c r="W117" s="144"/>
      <c r="X117" s="118">
        <v>0</v>
      </c>
      <c r="Y117" s="118"/>
      <c r="Z117" s="146"/>
      <c r="AA117" s="118">
        <f t="shared" si="13"/>
        <v>0</v>
      </c>
      <c r="AB117" s="142"/>
      <c r="AC117" s="143"/>
      <c r="AD117" s="143"/>
      <c r="AE117" s="143"/>
      <c r="AF117" s="143"/>
      <c r="AG117" s="143"/>
      <c r="AH117" s="144"/>
      <c r="AI117" s="141"/>
      <c r="AJ117" s="143"/>
      <c r="AK117" s="143"/>
      <c r="AL117" s="143"/>
      <c r="AM117" s="143"/>
      <c r="AN117" s="143"/>
      <c r="AO117" s="145"/>
      <c r="AP117" s="118">
        <v>0</v>
      </c>
      <c r="AQ117" s="141"/>
      <c r="AR117" s="143"/>
      <c r="AS117" s="143"/>
      <c r="AT117" s="143"/>
      <c r="AU117" s="147"/>
      <c r="AV117" s="147"/>
      <c r="AW117" s="148"/>
      <c r="AX117" s="149"/>
      <c r="AY117" s="147"/>
      <c r="AZ117" s="118">
        <v>0</v>
      </c>
      <c r="BA117" s="142"/>
      <c r="BB117" s="143"/>
      <c r="BC117" s="143"/>
      <c r="BD117" s="144"/>
      <c r="BE117" s="118">
        <v>0</v>
      </c>
      <c r="BF117" s="150"/>
      <c r="BG117" s="150"/>
      <c r="BH117" s="150"/>
      <c r="BI117" s="150"/>
      <c r="BJ117" s="150"/>
      <c r="BK117" s="150"/>
      <c r="BL117" s="124">
        <f t="shared" si="18"/>
        <v>0</v>
      </c>
      <c r="BM117" s="150"/>
      <c r="BN117" s="147"/>
      <c r="BO117" s="147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  <c r="CA117" s="150"/>
      <c r="CB117" s="150"/>
      <c r="CC117" s="150"/>
      <c r="CD117" s="150"/>
      <c r="CE117" s="150"/>
      <c r="CF117" s="150"/>
      <c r="CG117" s="147"/>
      <c r="CH117" s="150"/>
      <c r="CI117" s="150"/>
      <c r="CJ117" s="150"/>
      <c r="CK117" s="118">
        <v>0</v>
      </c>
      <c r="CL117" s="151">
        <f t="shared" si="15"/>
        <v>0</v>
      </c>
      <c r="CM117" s="152" t="e">
        <f>E117+F117+G117+H117+I117+J117+K117+L117+M117+N117+O117+P117+Q117+R117+AB117+AC117+AD117+AE117+AF117+AG117+AH117+AI117+AJ117+AK117+AL117+AM117+AN117+AO117+T117+U117+V117+W117+AQ117+AR117+AS117+AT117+BA117+BB117+BC117+BD117+BF117+BG117+BK117+#REF!+BM117+AV117+BN117+AW117+BO117+AY117+BQ117+CD117+CF117+CG117+Z117+AU117+AX117+BP117+BR117+BS117+BT117+BU117+BV117+CE117</f>
        <v>#REF!</v>
      </c>
    </row>
    <row r="118" spans="1:93" ht="13.8" hidden="1" thickBot="1" x14ac:dyDescent="0.35">
      <c r="A118" s="53">
        <v>112</v>
      </c>
      <c r="B118" s="278"/>
      <c r="C118" s="141"/>
      <c r="D118" s="148" t="str">
        <f t="shared" si="19"/>
        <v>CASL ST LAURENT NOUAN</v>
      </c>
      <c r="E118" s="141"/>
      <c r="F118" s="143"/>
      <c r="G118" s="143"/>
      <c r="H118" s="143"/>
      <c r="I118" s="143"/>
      <c r="J118" s="143"/>
      <c r="K118" s="144"/>
      <c r="L118" s="141"/>
      <c r="M118" s="143"/>
      <c r="N118" s="143"/>
      <c r="O118" s="143"/>
      <c r="P118" s="143"/>
      <c r="Q118" s="143"/>
      <c r="R118" s="145"/>
      <c r="S118" s="118">
        <v>0</v>
      </c>
      <c r="T118" s="141"/>
      <c r="U118" s="143"/>
      <c r="V118" s="143"/>
      <c r="W118" s="144"/>
      <c r="X118" s="118">
        <v>0</v>
      </c>
      <c r="Y118" s="118"/>
      <c r="Z118" s="146"/>
      <c r="AA118" s="118">
        <f t="shared" si="13"/>
        <v>0</v>
      </c>
      <c r="AB118" s="142"/>
      <c r="AC118" s="143"/>
      <c r="AD118" s="143"/>
      <c r="AE118" s="143"/>
      <c r="AF118" s="143"/>
      <c r="AG118" s="143"/>
      <c r="AH118" s="144"/>
      <c r="AI118" s="141"/>
      <c r="AJ118" s="143"/>
      <c r="AK118" s="143"/>
      <c r="AL118" s="143"/>
      <c r="AM118" s="143"/>
      <c r="AN118" s="143"/>
      <c r="AO118" s="145"/>
      <c r="AP118" s="118">
        <v>0</v>
      </c>
      <c r="AQ118" s="141"/>
      <c r="AR118" s="143"/>
      <c r="AS118" s="143"/>
      <c r="AT118" s="143"/>
      <c r="AU118" s="147"/>
      <c r="AV118" s="147"/>
      <c r="AW118" s="148"/>
      <c r="AX118" s="149"/>
      <c r="AY118" s="147"/>
      <c r="AZ118" s="118">
        <v>0</v>
      </c>
      <c r="BA118" s="142"/>
      <c r="BB118" s="143"/>
      <c r="BC118" s="143"/>
      <c r="BD118" s="144"/>
      <c r="BE118" s="118">
        <v>0</v>
      </c>
      <c r="BF118" s="150"/>
      <c r="BG118" s="150"/>
      <c r="BH118" s="150"/>
      <c r="BI118" s="150"/>
      <c r="BJ118" s="150"/>
      <c r="BK118" s="150"/>
      <c r="BL118" s="124">
        <f t="shared" si="18"/>
        <v>0</v>
      </c>
      <c r="BM118" s="150"/>
      <c r="BN118" s="147"/>
      <c r="BO118" s="147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  <c r="CA118" s="150"/>
      <c r="CB118" s="150"/>
      <c r="CC118" s="150"/>
      <c r="CD118" s="150"/>
      <c r="CE118" s="150"/>
      <c r="CF118" s="150"/>
      <c r="CG118" s="147"/>
      <c r="CH118" s="150"/>
      <c r="CI118" s="150"/>
      <c r="CJ118" s="150"/>
      <c r="CK118" s="118">
        <v>0</v>
      </c>
      <c r="CL118" s="151">
        <f t="shared" si="15"/>
        <v>0</v>
      </c>
      <c r="CM118" s="152" t="e">
        <f>E118+F118+G118+H118+I118+J118+K118+L118+M118+N118+O118+P118+Q118+R118+AB118+AC118+AD118+AE118+AF118+AG118+AH118+AI118+AJ118+AK118+AL118+AM118+AN118+AO118+T118+U118+V118+W118+AQ118+AR118+AS118+AT118+BA118+BB118+BC118+BD118+BF118+BG118+BK118+#REF!+BM118+AV118+BN118+AW118+BO118+AY118+BQ118+CD118+CF118+CG118+Z118+AU118+AX118+BP118+BR118+BS118+BT118+BU118+BV118+CE118</f>
        <v>#REF!</v>
      </c>
    </row>
    <row r="119" spans="1:93" ht="13.8" hidden="1" thickBot="1" x14ac:dyDescent="0.35">
      <c r="A119" s="53">
        <v>113</v>
      </c>
      <c r="B119" s="278"/>
      <c r="C119" s="141"/>
      <c r="D119" s="148" t="str">
        <f t="shared" si="19"/>
        <v>CASL ST LAURENT NOUAN</v>
      </c>
      <c r="E119" s="141"/>
      <c r="F119" s="143"/>
      <c r="G119" s="143"/>
      <c r="H119" s="143"/>
      <c r="I119" s="143"/>
      <c r="J119" s="143"/>
      <c r="K119" s="145"/>
      <c r="L119" s="141"/>
      <c r="M119" s="143"/>
      <c r="N119" s="143"/>
      <c r="O119" s="143"/>
      <c r="P119" s="143"/>
      <c r="Q119" s="143"/>
      <c r="R119" s="145"/>
      <c r="S119" s="118">
        <v>0</v>
      </c>
      <c r="T119" s="141"/>
      <c r="U119" s="143"/>
      <c r="V119" s="143"/>
      <c r="W119" s="144"/>
      <c r="X119" s="118">
        <v>0</v>
      </c>
      <c r="Y119" s="118"/>
      <c r="Z119" s="146"/>
      <c r="AA119" s="118">
        <f t="shared" si="13"/>
        <v>0</v>
      </c>
      <c r="AB119" s="142"/>
      <c r="AC119" s="143"/>
      <c r="AD119" s="143"/>
      <c r="AE119" s="143"/>
      <c r="AF119" s="143"/>
      <c r="AG119" s="143"/>
      <c r="AH119" s="144"/>
      <c r="AI119" s="141"/>
      <c r="AJ119" s="143"/>
      <c r="AK119" s="143"/>
      <c r="AL119" s="143"/>
      <c r="AM119" s="143"/>
      <c r="AN119" s="143"/>
      <c r="AO119" s="145"/>
      <c r="AP119" s="118">
        <v>0</v>
      </c>
      <c r="AQ119" s="141"/>
      <c r="AR119" s="143"/>
      <c r="AS119" s="143"/>
      <c r="AT119" s="143"/>
      <c r="AU119" s="147"/>
      <c r="AV119" s="147"/>
      <c r="AW119" s="148"/>
      <c r="AX119" s="149"/>
      <c r="AY119" s="147"/>
      <c r="AZ119" s="118">
        <v>0</v>
      </c>
      <c r="BA119" s="142"/>
      <c r="BB119" s="143"/>
      <c r="BC119" s="143"/>
      <c r="BD119" s="144"/>
      <c r="BE119" s="118">
        <v>0</v>
      </c>
      <c r="BF119" s="150"/>
      <c r="BG119" s="150"/>
      <c r="BH119" s="150"/>
      <c r="BI119" s="150"/>
      <c r="BJ119" s="150"/>
      <c r="BK119" s="150"/>
      <c r="BL119" s="124">
        <f t="shared" si="18"/>
        <v>0</v>
      </c>
      <c r="BM119" s="150"/>
      <c r="BN119" s="147"/>
      <c r="BO119" s="147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  <c r="CA119" s="150"/>
      <c r="CB119" s="150"/>
      <c r="CC119" s="150"/>
      <c r="CD119" s="150"/>
      <c r="CE119" s="150"/>
      <c r="CF119" s="150"/>
      <c r="CG119" s="147"/>
      <c r="CH119" s="150"/>
      <c r="CI119" s="150"/>
      <c r="CJ119" s="150"/>
      <c r="CK119" s="118">
        <v>0</v>
      </c>
      <c r="CL119" s="151">
        <f t="shared" si="15"/>
        <v>0</v>
      </c>
      <c r="CM119" s="152" t="e">
        <f>E119+F119+G119+H119+I119+J119+K119+L119+M119+N119+O119+P119+Q119+R119+AB119+AC119+AD119+AE119+AF119+AG119+AH119+AI119+AJ119+AK119+AL119+AM119+AN119+AO119+T119+U119+V119+W119+AQ119+AR119+AS119+AT119+BA119+BB119+BC119+BD119+BF119+BG119+BK119+#REF!+BM119+AV119+BN119+AW119+BO119+AY119+BQ119+CD119+CF119+CG119+Z119+AU119+AX119+BP119+BR119+BS119+BT119+BU119+BV119+CE119</f>
        <v>#REF!</v>
      </c>
    </row>
    <row r="120" spans="1:93" ht="13.8" hidden="1" thickBot="1" x14ac:dyDescent="0.35">
      <c r="A120" s="53">
        <v>114</v>
      </c>
      <c r="B120" s="278"/>
      <c r="C120" s="141"/>
      <c r="D120" s="148" t="str">
        <f t="shared" si="19"/>
        <v>CASL ST LAURENT NOUAN</v>
      </c>
      <c r="E120" s="141"/>
      <c r="F120" s="143"/>
      <c r="G120" s="143"/>
      <c r="H120" s="143"/>
      <c r="I120" s="143"/>
      <c r="J120" s="143"/>
      <c r="K120" s="144"/>
      <c r="L120" s="141"/>
      <c r="M120" s="143"/>
      <c r="N120" s="143"/>
      <c r="O120" s="143"/>
      <c r="P120" s="143"/>
      <c r="Q120" s="143"/>
      <c r="R120" s="145"/>
      <c r="S120" s="118">
        <v>0</v>
      </c>
      <c r="T120" s="141"/>
      <c r="U120" s="143"/>
      <c r="V120" s="143"/>
      <c r="W120" s="144"/>
      <c r="X120" s="118">
        <v>0</v>
      </c>
      <c r="Y120" s="118"/>
      <c r="Z120" s="146"/>
      <c r="AA120" s="118">
        <f t="shared" si="13"/>
        <v>0</v>
      </c>
      <c r="AB120" s="142"/>
      <c r="AC120" s="143"/>
      <c r="AD120" s="143"/>
      <c r="AE120" s="143"/>
      <c r="AF120" s="143"/>
      <c r="AG120" s="143"/>
      <c r="AH120" s="144"/>
      <c r="AI120" s="141"/>
      <c r="AJ120" s="143"/>
      <c r="AK120" s="143"/>
      <c r="AL120" s="143"/>
      <c r="AM120" s="143"/>
      <c r="AN120" s="143"/>
      <c r="AO120" s="145"/>
      <c r="AP120" s="118">
        <v>0</v>
      </c>
      <c r="AQ120" s="141"/>
      <c r="AR120" s="143"/>
      <c r="AS120" s="143"/>
      <c r="AT120" s="143"/>
      <c r="AU120" s="147"/>
      <c r="AV120" s="147"/>
      <c r="AW120" s="148"/>
      <c r="AX120" s="149"/>
      <c r="AY120" s="147"/>
      <c r="AZ120" s="118">
        <v>0</v>
      </c>
      <c r="BA120" s="142"/>
      <c r="BB120" s="143"/>
      <c r="BC120" s="143"/>
      <c r="BD120" s="144"/>
      <c r="BE120" s="118">
        <v>0</v>
      </c>
      <c r="BF120" s="150"/>
      <c r="BG120" s="150"/>
      <c r="BH120" s="150"/>
      <c r="BI120" s="150"/>
      <c r="BJ120" s="150"/>
      <c r="BK120" s="150"/>
      <c r="BL120" s="124">
        <f t="shared" si="18"/>
        <v>0</v>
      </c>
      <c r="BM120" s="150"/>
      <c r="BN120" s="147"/>
      <c r="BO120" s="147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  <c r="CA120" s="150"/>
      <c r="CB120" s="150"/>
      <c r="CC120" s="150"/>
      <c r="CD120" s="150"/>
      <c r="CE120" s="150"/>
      <c r="CF120" s="150"/>
      <c r="CG120" s="147"/>
      <c r="CH120" s="150"/>
      <c r="CI120" s="150"/>
      <c r="CJ120" s="150"/>
      <c r="CK120" s="118">
        <v>0</v>
      </c>
      <c r="CL120" s="151">
        <f t="shared" si="15"/>
        <v>0</v>
      </c>
      <c r="CM120" s="152" t="e">
        <f>E120+F120+G120+H120+I120+J120+K120+L120+M120+N120+O120+P120+Q120+R120+AB120+AC120+AD120+AE120+AF120+AG120+AH120+AI120+AJ120+AK120+AL120+AM120+AN120+AO120+T120+U120+V120+W120+AQ120+AR120+AS120+AT120+BA120+BB120+BC120+BD120+BF120+BG120+BK120+#REF!+BM120+AV120+BN120+AW120+BO120+AY120+BQ120+CD120+CF120+CG120+Z120+AU120+AX120+BP120+BR120+BS120+BT120+BU120+BV120+CE120</f>
        <v>#REF!</v>
      </c>
    </row>
    <row r="121" spans="1:93" ht="13.8" hidden="1" thickBot="1" x14ac:dyDescent="0.35">
      <c r="A121" s="53">
        <v>115</v>
      </c>
      <c r="B121" s="278"/>
      <c r="C121" s="141"/>
      <c r="D121" s="148" t="str">
        <f t="shared" si="19"/>
        <v>CASL ST LAURENT NOUAN</v>
      </c>
      <c r="E121" s="141"/>
      <c r="F121" s="143"/>
      <c r="G121" s="143"/>
      <c r="H121" s="143"/>
      <c r="I121" s="143"/>
      <c r="J121" s="143"/>
      <c r="K121" s="144"/>
      <c r="L121" s="141"/>
      <c r="M121" s="143"/>
      <c r="N121" s="143"/>
      <c r="O121" s="143"/>
      <c r="P121" s="143"/>
      <c r="Q121" s="143"/>
      <c r="R121" s="145"/>
      <c r="S121" s="118">
        <v>0</v>
      </c>
      <c r="T121" s="141"/>
      <c r="U121" s="143"/>
      <c r="V121" s="143"/>
      <c r="W121" s="144"/>
      <c r="X121" s="118">
        <v>0</v>
      </c>
      <c r="Y121" s="118"/>
      <c r="Z121" s="146"/>
      <c r="AA121" s="118">
        <f t="shared" si="13"/>
        <v>0</v>
      </c>
      <c r="AB121" s="142"/>
      <c r="AC121" s="143"/>
      <c r="AD121" s="143"/>
      <c r="AE121" s="143"/>
      <c r="AF121" s="143"/>
      <c r="AG121" s="143"/>
      <c r="AH121" s="144"/>
      <c r="AI121" s="141"/>
      <c r="AJ121" s="143"/>
      <c r="AK121" s="143"/>
      <c r="AL121" s="143"/>
      <c r="AM121" s="143"/>
      <c r="AN121" s="143"/>
      <c r="AO121" s="145"/>
      <c r="AP121" s="118">
        <v>0</v>
      </c>
      <c r="AQ121" s="141"/>
      <c r="AR121" s="143"/>
      <c r="AS121" s="143"/>
      <c r="AT121" s="143"/>
      <c r="AU121" s="147"/>
      <c r="AV121" s="147"/>
      <c r="AW121" s="148"/>
      <c r="AX121" s="149"/>
      <c r="AY121" s="147"/>
      <c r="AZ121" s="118">
        <v>0</v>
      </c>
      <c r="BA121" s="142"/>
      <c r="BB121" s="143"/>
      <c r="BC121" s="143"/>
      <c r="BD121" s="144"/>
      <c r="BE121" s="118">
        <v>0</v>
      </c>
      <c r="BF121" s="150"/>
      <c r="BG121" s="150"/>
      <c r="BH121" s="150"/>
      <c r="BI121" s="150"/>
      <c r="BJ121" s="150"/>
      <c r="BK121" s="150"/>
      <c r="BL121" s="124">
        <f t="shared" si="18"/>
        <v>0</v>
      </c>
      <c r="BM121" s="150"/>
      <c r="BN121" s="147"/>
      <c r="BO121" s="147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47"/>
      <c r="CH121" s="150"/>
      <c r="CI121" s="150"/>
      <c r="CJ121" s="150"/>
      <c r="CK121" s="118">
        <v>0</v>
      </c>
      <c r="CL121" s="151">
        <f t="shared" si="15"/>
        <v>0</v>
      </c>
      <c r="CM121" s="152" t="e">
        <f>E121+F121+G121+H121+I121+J121+K121+L121+M121+N121+O121+P121+Q121+R121+AB121+AC121+AD121+AE121+AF121+AG121+AH121+AI121+AJ121+AK121+AL121+AM121+AN121+AO121+T121+U121+V121+W121+AQ121+AR121+AS121+AT121+BA121+BB121+BC121+BD121+BF121+BG121+BK121+#REF!+BM121+AV121+BN121+AW121+BO121+AY121+BQ121+CD121+CF121+CG121+Z121+AU121+AX121+BP121+BR121+BS121+BT121+BU121+BV121+CE121</f>
        <v>#REF!</v>
      </c>
    </row>
    <row r="122" spans="1:93" ht="13.8" hidden="1" thickBot="1" x14ac:dyDescent="0.35">
      <c r="A122" s="53">
        <v>116</v>
      </c>
      <c r="B122" s="278"/>
      <c r="C122" s="141"/>
      <c r="D122" s="148" t="str">
        <f t="shared" si="19"/>
        <v>CASL ST LAURENT NOUAN</v>
      </c>
      <c r="E122" s="141"/>
      <c r="F122" s="143"/>
      <c r="G122" s="143"/>
      <c r="H122" s="143"/>
      <c r="I122" s="143"/>
      <c r="J122" s="143"/>
      <c r="K122" s="144"/>
      <c r="L122" s="141"/>
      <c r="M122" s="143"/>
      <c r="N122" s="143"/>
      <c r="O122" s="143"/>
      <c r="P122" s="143"/>
      <c r="Q122" s="143"/>
      <c r="R122" s="145"/>
      <c r="S122" s="118">
        <v>0</v>
      </c>
      <c r="T122" s="141"/>
      <c r="U122" s="143"/>
      <c r="V122" s="143"/>
      <c r="W122" s="144"/>
      <c r="X122" s="118">
        <v>0</v>
      </c>
      <c r="Y122" s="118"/>
      <c r="Z122" s="146"/>
      <c r="AA122" s="118">
        <f t="shared" si="13"/>
        <v>0</v>
      </c>
      <c r="AB122" s="142"/>
      <c r="AC122" s="143"/>
      <c r="AD122" s="143"/>
      <c r="AE122" s="143"/>
      <c r="AF122" s="143"/>
      <c r="AG122" s="143"/>
      <c r="AH122" s="144"/>
      <c r="AI122" s="141"/>
      <c r="AJ122" s="143"/>
      <c r="AK122" s="143"/>
      <c r="AL122" s="143"/>
      <c r="AM122" s="143"/>
      <c r="AN122" s="143"/>
      <c r="AO122" s="145"/>
      <c r="AP122" s="118">
        <v>0</v>
      </c>
      <c r="AQ122" s="141"/>
      <c r="AR122" s="143"/>
      <c r="AS122" s="143"/>
      <c r="AT122" s="143"/>
      <c r="AU122" s="147"/>
      <c r="AV122" s="147"/>
      <c r="AW122" s="148"/>
      <c r="AX122" s="149"/>
      <c r="AY122" s="147"/>
      <c r="AZ122" s="118">
        <v>0</v>
      </c>
      <c r="BA122" s="142"/>
      <c r="BB122" s="143"/>
      <c r="BC122" s="143"/>
      <c r="BD122" s="144"/>
      <c r="BE122" s="118">
        <v>0</v>
      </c>
      <c r="BF122" s="150"/>
      <c r="BG122" s="150"/>
      <c r="BH122" s="150"/>
      <c r="BI122" s="150"/>
      <c r="BJ122" s="150"/>
      <c r="BK122" s="150"/>
      <c r="BL122" s="124">
        <f t="shared" si="18"/>
        <v>0</v>
      </c>
      <c r="BM122" s="150"/>
      <c r="BN122" s="147"/>
      <c r="BO122" s="147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47"/>
      <c r="CH122" s="150"/>
      <c r="CI122" s="150"/>
      <c r="CJ122" s="150"/>
      <c r="CK122" s="118">
        <v>0</v>
      </c>
      <c r="CL122" s="151">
        <f t="shared" si="15"/>
        <v>0</v>
      </c>
      <c r="CM122" s="152" t="e">
        <f>E122+F122+G122+H122+I122+J122+K122+L122+M122+N122+O122+P122+Q122+R122+AB122+AC122+AD122+AE122+AF122+AG122+AH122+AI122+AJ122+AK122+AL122+AM122+AN122+AO122+T122+U122+V122+W122+AQ122+AR122+AS122+AT122+BA122+BB122+BC122+BD122+BF122+BG122+BK122+#REF!+BM122+AV122+BN122+AW122+BO122+AY122+BQ122+CD122+CF122+CG122+Z122+AU122+AX122+BP122+BR122+BS122+BT122+BU122+BV122+CE122</f>
        <v>#REF!</v>
      </c>
    </row>
    <row r="123" spans="1:93" ht="13.8" hidden="1" thickBot="1" x14ac:dyDescent="0.35">
      <c r="A123" s="53">
        <v>117</v>
      </c>
      <c r="B123" s="278"/>
      <c r="C123" s="141"/>
      <c r="D123" s="148" t="str">
        <f t="shared" si="19"/>
        <v>CASL ST LAURENT NOUAN</v>
      </c>
      <c r="E123" s="141"/>
      <c r="F123" s="143"/>
      <c r="G123" s="143"/>
      <c r="H123" s="143"/>
      <c r="I123" s="143"/>
      <c r="J123" s="143"/>
      <c r="K123" s="144"/>
      <c r="L123" s="141"/>
      <c r="M123" s="143"/>
      <c r="N123" s="143"/>
      <c r="O123" s="143"/>
      <c r="P123" s="143"/>
      <c r="Q123" s="143"/>
      <c r="R123" s="145"/>
      <c r="S123" s="118">
        <v>0</v>
      </c>
      <c r="T123" s="141"/>
      <c r="U123" s="143"/>
      <c r="V123" s="143"/>
      <c r="W123" s="144"/>
      <c r="X123" s="118">
        <v>0</v>
      </c>
      <c r="Y123" s="118"/>
      <c r="Z123" s="146"/>
      <c r="AA123" s="118">
        <f t="shared" si="13"/>
        <v>0</v>
      </c>
      <c r="AB123" s="142"/>
      <c r="AC123" s="143"/>
      <c r="AD123" s="143"/>
      <c r="AE123" s="143"/>
      <c r="AF123" s="143"/>
      <c r="AG123" s="143"/>
      <c r="AH123" s="144"/>
      <c r="AI123" s="141"/>
      <c r="AJ123" s="143"/>
      <c r="AK123" s="143"/>
      <c r="AL123" s="143"/>
      <c r="AM123" s="143"/>
      <c r="AN123" s="143"/>
      <c r="AO123" s="145"/>
      <c r="AP123" s="118">
        <v>0</v>
      </c>
      <c r="AQ123" s="141"/>
      <c r="AR123" s="143"/>
      <c r="AS123" s="143"/>
      <c r="AT123" s="143"/>
      <c r="AU123" s="147"/>
      <c r="AV123" s="147"/>
      <c r="AW123" s="148"/>
      <c r="AX123" s="149"/>
      <c r="AY123" s="147"/>
      <c r="AZ123" s="118">
        <v>0</v>
      </c>
      <c r="BA123" s="142"/>
      <c r="BB123" s="143"/>
      <c r="BC123" s="143"/>
      <c r="BD123" s="144"/>
      <c r="BE123" s="118">
        <v>0</v>
      </c>
      <c r="BF123" s="150"/>
      <c r="BG123" s="150"/>
      <c r="BH123" s="150"/>
      <c r="BI123" s="150"/>
      <c r="BJ123" s="150"/>
      <c r="BK123" s="150"/>
      <c r="BL123" s="124">
        <f t="shared" si="18"/>
        <v>0</v>
      </c>
      <c r="BM123" s="150"/>
      <c r="BN123" s="147"/>
      <c r="BO123" s="147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  <c r="CD123" s="150"/>
      <c r="CE123" s="150"/>
      <c r="CF123" s="150"/>
      <c r="CG123" s="147"/>
      <c r="CH123" s="150"/>
      <c r="CI123" s="150"/>
      <c r="CJ123" s="150"/>
      <c r="CK123" s="118">
        <v>0</v>
      </c>
      <c r="CL123" s="151">
        <f t="shared" si="15"/>
        <v>0</v>
      </c>
      <c r="CM123" s="152" t="e">
        <f>E123+F123+G123+H123+I123+J123+K123+L123+M123+N123+O123+P123+Q123+R123+AB123+AC123+AD123+AE123+AF123+AG123+AH123+AI123+AJ123+AK123+AL123+AM123+AN123+AO123+T123+U123+V123+W123+AQ123+AR123+AS123+AT123+BA123+BB123+BC123+BD123+BF123+BG123+BK123+#REF!+BM123+AV123+BN123+AW123+BO123+AY123+BQ123+CD123+CF123+CG123+Z123+AU123+AX123+BP123+BR123+BS123+BT123+BU123+BV123+CE123</f>
        <v>#REF!</v>
      </c>
    </row>
    <row r="124" spans="1:93" ht="13.8" hidden="1" thickBot="1" x14ac:dyDescent="0.35">
      <c r="A124" s="53">
        <v>118</v>
      </c>
      <c r="B124" s="278"/>
      <c r="C124" s="141"/>
      <c r="D124" s="148" t="str">
        <f t="shared" si="19"/>
        <v>CASL ST LAURENT NOUAN</v>
      </c>
      <c r="E124" s="141"/>
      <c r="F124" s="143"/>
      <c r="G124" s="143"/>
      <c r="H124" s="143"/>
      <c r="I124" s="143"/>
      <c r="J124" s="143"/>
      <c r="K124" s="144"/>
      <c r="L124" s="141"/>
      <c r="M124" s="143"/>
      <c r="N124" s="143"/>
      <c r="O124" s="143"/>
      <c r="P124" s="143"/>
      <c r="Q124" s="143"/>
      <c r="R124" s="145"/>
      <c r="S124" s="118">
        <v>0</v>
      </c>
      <c r="T124" s="141"/>
      <c r="U124" s="143"/>
      <c r="V124" s="143"/>
      <c r="W124" s="144"/>
      <c r="X124" s="118"/>
      <c r="Y124" s="118"/>
      <c r="Z124" s="146"/>
      <c r="AA124" s="118">
        <f t="shared" si="13"/>
        <v>0</v>
      </c>
      <c r="AB124" s="142"/>
      <c r="AC124" s="143"/>
      <c r="AD124" s="143"/>
      <c r="AE124" s="143"/>
      <c r="AF124" s="143"/>
      <c r="AG124" s="143"/>
      <c r="AH124" s="144"/>
      <c r="AI124" s="141"/>
      <c r="AJ124" s="143"/>
      <c r="AK124" s="143"/>
      <c r="AL124" s="143"/>
      <c r="AM124" s="143"/>
      <c r="AN124" s="143"/>
      <c r="AO124" s="145"/>
      <c r="AP124" s="118">
        <v>0</v>
      </c>
      <c r="AQ124" s="141"/>
      <c r="AR124" s="143"/>
      <c r="AS124" s="143"/>
      <c r="AT124" s="143"/>
      <c r="AU124" s="147"/>
      <c r="AV124" s="147"/>
      <c r="AW124" s="148"/>
      <c r="AX124" s="149"/>
      <c r="AY124" s="147"/>
      <c r="AZ124" s="118">
        <v>0</v>
      </c>
      <c r="BA124" s="142"/>
      <c r="BB124" s="143"/>
      <c r="BC124" s="143"/>
      <c r="BD124" s="144"/>
      <c r="BE124" s="118"/>
      <c r="BF124" s="150"/>
      <c r="BG124" s="150"/>
      <c r="BH124" s="150"/>
      <c r="BI124" s="150"/>
      <c r="BJ124" s="150"/>
      <c r="BK124" s="150"/>
      <c r="BL124" s="124">
        <f t="shared" si="18"/>
        <v>0</v>
      </c>
      <c r="BM124" s="150"/>
      <c r="BN124" s="147"/>
      <c r="BO124" s="147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47"/>
      <c r="CH124" s="150"/>
      <c r="CI124" s="150"/>
      <c r="CJ124" s="150"/>
      <c r="CK124" s="118">
        <v>0</v>
      </c>
      <c r="CL124" s="151">
        <f t="shared" si="15"/>
        <v>0</v>
      </c>
      <c r="CM124" s="152" t="e">
        <f>E124+F124+G124+H124+I124+J124+K124+L124+M124+N124+O124+P124+Q124+R124+AB124+AC124+AD124+AE124+AF124+AG124+AH124+AI124+AJ124+AK124+AL124+AM124+AN124+AO124+T124+U124+V124+W124+AQ124+AR124+AS124+AT124+BA124+BB124+BC124+BD124+BF124+BG124+BK124+#REF!+BM124+AV124+BN124+AW124+BO124+AY124+BQ124+CD124+CF124+CG124+Z124+AU124+AX124+BP124+BR124+BS124+BT124+BU124+BV124+CE124</f>
        <v>#REF!</v>
      </c>
    </row>
    <row r="125" spans="1:93" ht="13.8" hidden="1" thickBot="1" x14ac:dyDescent="0.35">
      <c r="A125" s="53">
        <v>119</v>
      </c>
      <c r="B125" s="278"/>
      <c r="C125" s="141"/>
      <c r="D125" s="148" t="str">
        <f t="shared" si="19"/>
        <v>CASL ST LAURENT NOUAN</v>
      </c>
      <c r="E125" s="141"/>
      <c r="F125" s="143"/>
      <c r="G125" s="143"/>
      <c r="H125" s="143"/>
      <c r="I125" s="143"/>
      <c r="J125" s="143"/>
      <c r="K125" s="144"/>
      <c r="L125" s="141"/>
      <c r="M125" s="143"/>
      <c r="N125" s="143"/>
      <c r="O125" s="143"/>
      <c r="P125" s="143"/>
      <c r="Q125" s="143"/>
      <c r="R125" s="145"/>
      <c r="S125" s="118">
        <v>0</v>
      </c>
      <c r="T125" s="141"/>
      <c r="U125" s="143"/>
      <c r="V125" s="143"/>
      <c r="W125" s="144"/>
      <c r="X125" s="118">
        <v>0</v>
      </c>
      <c r="Y125" s="118"/>
      <c r="Z125" s="146"/>
      <c r="AA125" s="118">
        <f t="shared" si="13"/>
        <v>0</v>
      </c>
      <c r="AB125" s="142"/>
      <c r="AC125" s="143"/>
      <c r="AD125" s="143"/>
      <c r="AE125" s="143"/>
      <c r="AF125" s="143"/>
      <c r="AG125" s="143"/>
      <c r="AH125" s="144"/>
      <c r="AI125" s="141"/>
      <c r="AJ125" s="143"/>
      <c r="AK125" s="143"/>
      <c r="AL125" s="143"/>
      <c r="AM125" s="143"/>
      <c r="AN125" s="143"/>
      <c r="AO125" s="145"/>
      <c r="AP125" s="118">
        <v>0</v>
      </c>
      <c r="AQ125" s="141"/>
      <c r="AR125" s="143"/>
      <c r="AS125" s="143"/>
      <c r="AT125" s="143"/>
      <c r="AU125" s="147"/>
      <c r="AV125" s="147"/>
      <c r="AW125" s="148"/>
      <c r="AX125" s="149"/>
      <c r="AY125" s="147"/>
      <c r="AZ125" s="118">
        <v>0</v>
      </c>
      <c r="BA125" s="142"/>
      <c r="BB125" s="143"/>
      <c r="BC125" s="143"/>
      <c r="BD125" s="144"/>
      <c r="BE125" s="118">
        <v>0</v>
      </c>
      <c r="BF125" s="150"/>
      <c r="BG125" s="150"/>
      <c r="BH125" s="150"/>
      <c r="BI125" s="150"/>
      <c r="BJ125" s="150"/>
      <c r="BK125" s="150"/>
      <c r="BL125" s="124">
        <f t="shared" si="18"/>
        <v>0</v>
      </c>
      <c r="BM125" s="150"/>
      <c r="BN125" s="147"/>
      <c r="BO125" s="147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  <c r="CD125" s="150"/>
      <c r="CE125" s="150"/>
      <c r="CF125" s="150"/>
      <c r="CG125" s="147"/>
      <c r="CH125" s="150"/>
      <c r="CI125" s="150"/>
      <c r="CJ125" s="150"/>
      <c r="CK125" s="118">
        <v>0</v>
      </c>
      <c r="CL125" s="151">
        <f t="shared" si="15"/>
        <v>0</v>
      </c>
      <c r="CM125" s="152" t="e">
        <f>E125+F125+G125+H125+I125+J125+K125+L125+M125+N125+O125+P125+Q125+R125+AB125+AC125+AD125+AE125+AF125+AG125+AH125+AI125+AJ125+AK125+AL125+AM125+AN125+AO125+T125+U125+V125+W125+AQ125+AR125+AS125+AT125+BA125+BB125+BC125+BD125+BF125+BG125+BK125+#REF!+BM125+AV125+BN125+AW125+BO125+AY125+BQ125+CD125+CF125+CG125+Z125+AU125+AX125+BP125+BR125+BS125+BT125+BU125+BV125+CE125</f>
        <v>#REF!</v>
      </c>
    </row>
    <row r="126" spans="1:93" ht="13.8" hidden="1" thickBot="1" x14ac:dyDescent="0.35">
      <c r="A126" s="53">
        <v>120</v>
      </c>
      <c r="B126" s="328"/>
      <c r="C126" s="141"/>
      <c r="D126" s="148" t="str">
        <f t="shared" si="19"/>
        <v>CASL ST LAURENT NOUAN</v>
      </c>
      <c r="E126" s="141"/>
      <c r="F126" s="143"/>
      <c r="G126" s="143"/>
      <c r="H126" s="143"/>
      <c r="I126" s="143"/>
      <c r="J126" s="143"/>
      <c r="K126" s="144"/>
      <c r="L126" s="141"/>
      <c r="M126" s="143"/>
      <c r="N126" s="143"/>
      <c r="O126" s="143"/>
      <c r="P126" s="143"/>
      <c r="Q126" s="143"/>
      <c r="R126" s="145"/>
      <c r="S126" s="118">
        <v>0</v>
      </c>
      <c r="T126" s="141"/>
      <c r="U126" s="143"/>
      <c r="V126" s="143"/>
      <c r="W126" s="144"/>
      <c r="X126" s="118">
        <v>0</v>
      </c>
      <c r="Y126" s="118"/>
      <c r="Z126" s="146"/>
      <c r="AA126" s="118">
        <f t="shared" si="13"/>
        <v>0</v>
      </c>
      <c r="AB126" s="142"/>
      <c r="AC126" s="143"/>
      <c r="AD126" s="143"/>
      <c r="AE126" s="143"/>
      <c r="AF126" s="143"/>
      <c r="AG126" s="143"/>
      <c r="AH126" s="144"/>
      <c r="AI126" s="141"/>
      <c r="AJ126" s="143"/>
      <c r="AK126" s="143"/>
      <c r="AL126" s="143"/>
      <c r="AM126" s="143"/>
      <c r="AN126" s="143"/>
      <c r="AO126" s="145"/>
      <c r="AP126" s="118">
        <v>0</v>
      </c>
      <c r="AQ126" s="141"/>
      <c r="AR126" s="143"/>
      <c r="AS126" s="143"/>
      <c r="AT126" s="143"/>
      <c r="AU126" s="147"/>
      <c r="AV126" s="147"/>
      <c r="AW126" s="148"/>
      <c r="AX126" s="149"/>
      <c r="AY126" s="147"/>
      <c r="AZ126" s="118">
        <v>0</v>
      </c>
      <c r="BA126" s="142"/>
      <c r="BB126" s="143"/>
      <c r="BC126" s="143"/>
      <c r="BD126" s="144"/>
      <c r="BE126" s="118">
        <v>0</v>
      </c>
      <c r="BF126" s="150"/>
      <c r="BG126" s="150"/>
      <c r="BH126" s="150"/>
      <c r="BI126" s="150"/>
      <c r="BJ126" s="150"/>
      <c r="BK126" s="150"/>
      <c r="BL126" s="124">
        <f t="shared" si="18"/>
        <v>0</v>
      </c>
      <c r="BM126" s="150"/>
      <c r="BN126" s="147"/>
      <c r="BO126" s="147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  <c r="CA126" s="150"/>
      <c r="CB126" s="150"/>
      <c r="CC126" s="150"/>
      <c r="CD126" s="150"/>
      <c r="CE126" s="150"/>
      <c r="CF126" s="150"/>
      <c r="CG126" s="147"/>
      <c r="CH126" s="150"/>
      <c r="CI126" s="150"/>
      <c r="CJ126" s="150"/>
      <c r="CK126" s="118">
        <v>0</v>
      </c>
      <c r="CL126" s="151">
        <f t="shared" si="15"/>
        <v>0</v>
      </c>
      <c r="CM126" s="152" t="e">
        <f>E126+F126+G126+H126+I126+J126+K126+L126+M126+N126+O126+P126+Q126+R126+AB126+AC126+AD126+AE126+AF126+AG126+AH126+AI126+AJ126+AK126+AL126+AM126+AN126+AO126+T126+U126+V126+W126+AQ126+AR126+AS126+AT126+BA126+BB126+BC126+BD126+BF126+BG126+BK126+#REF!+BM126+AV126+BN126+AW126+BO126+AY126+BQ126+CD126+CF126+CG126+Z126+AU126+AX126+BP126+BR126+BS126+BT126+BU126+BV126+CE126</f>
        <v>#REF!</v>
      </c>
    </row>
    <row r="127" spans="1:93" ht="14.4" thickTop="1" thickBot="1" x14ac:dyDescent="0.35">
      <c r="A127" s="53">
        <v>121</v>
      </c>
      <c r="B127" s="338" t="s">
        <v>204</v>
      </c>
      <c r="C127" s="128" t="s">
        <v>205</v>
      </c>
      <c r="D127" s="132" t="str">
        <f t="shared" ref="D127:D141" si="20">$B$127</f>
        <v>ESC.COUR CHEVERNY TT</v>
      </c>
      <c r="E127" s="128"/>
      <c r="F127" s="129"/>
      <c r="G127" s="129"/>
      <c r="H127" s="129"/>
      <c r="I127" s="129"/>
      <c r="J127" s="129"/>
      <c r="K127" s="130"/>
      <c r="L127" s="128"/>
      <c r="M127" s="129"/>
      <c r="N127" s="129"/>
      <c r="O127" s="129"/>
      <c r="P127" s="129"/>
      <c r="Q127" s="129"/>
      <c r="R127" s="112"/>
      <c r="S127" s="118">
        <v>0</v>
      </c>
      <c r="T127" s="128"/>
      <c r="U127" s="129"/>
      <c r="V127" s="129"/>
      <c r="W127" s="130"/>
      <c r="X127" s="118">
        <v>0</v>
      </c>
      <c r="Y127" s="182"/>
      <c r="Z127" s="131"/>
      <c r="AA127" s="118">
        <f t="shared" si="13"/>
        <v>0</v>
      </c>
      <c r="AB127" s="132">
        <v>1</v>
      </c>
      <c r="AC127" s="129">
        <v>1</v>
      </c>
      <c r="AD127" s="129"/>
      <c r="AE127" s="129"/>
      <c r="AF127" s="129"/>
      <c r="AG127" s="129"/>
      <c r="AH127" s="130"/>
      <c r="AI127" s="128">
        <v>2</v>
      </c>
      <c r="AJ127" s="129">
        <v>1</v>
      </c>
      <c r="AK127" s="129"/>
      <c r="AL127" s="129"/>
      <c r="AM127" s="129"/>
      <c r="AN127" s="129"/>
      <c r="AO127" s="112"/>
      <c r="AP127" s="116">
        <f>(SUM(AB127:AO127))*barêmes!$H$12</f>
        <v>75</v>
      </c>
      <c r="AQ127" s="128"/>
      <c r="AR127" s="129"/>
      <c r="AS127" s="129"/>
      <c r="AT127" s="129"/>
      <c r="AU127" s="133"/>
      <c r="AV127" s="133"/>
      <c r="AW127" s="134"/>
      <c r="AX127" s="135"/>
      <c r="AY127" s="133"/>
      <c r="AZ127" s="118">
        <v>0</v>
      </c>
      <c r="BA127" s="132"/>
      <c r="BB127" s="129"/>
      <c r="BC127" s="129"/>
      <c r="BD127" s="130"/>
      <c r="BE127" s="118">
        <v>0</v>
      </c>
      <c r="BF127" s="136"/>
      <c r="BG127" s="136"/>
      <c r="BH127" s="136"/>
      <c r="BI127" s="136"/>
      <c r="BJ127" s="136"/>
      <c r="BK127" s="136"/>
      <c r="BL127" s="124">
        <f t="shared" si="18"/>
        <v>0</v>
      </c>
      <c r="BM127" s="136"/>
      <c r="BN127" s="133"/>
      <c r="BO127" s="133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136"/>
      <c r="CC127" s="136"/>
      <c r="CD127" s="136"/>
      <c r="CE127" s="136"/>
      <c r="CF127" s="136"/>
      <c r="CG127" s="133"/>
      <c r="CH127" s="136"/>
      <c r="CI127" s="136"/>
      <c r="CJ127" s="136"/>
      <c r="CK127" s="98">
        <f>SUM(BM127:CB127)*barêmes!$H$16</f>
        <v>0</v>
      </c>
      <c r="CL127" s="106">
        <f t="shared" si="15"/>
        <v>75</v>
      </c>
      <c r="CM127" s="107" t="e">
        <f>E127+F127+G127+H127+I127+J127+K127+L127+M127+N127+O127+P127+Q127+R127+AB127+AC127+AD127+AE127+AF127+AG127+AH127+AI127+AJ127+AK127+AL127+AM127+AN127+AO127+T127+U127+V127+W127+AQ127+AR127+AS127+AT127+BA127+BB127+BC127+BD127+BF127+BG127+BK127+#REF!+BM127+AV127+BN127+AW127+BO127+AY127+BQ127+CD127+CF127+CG127+Z127+AU127+AX127+BP127+BR127+BS127+BT127+BU127+BV127+CE127</f>
        <v>#REF!</v>
      </c>
      <c r="CN127" s="108" t="e">
        <f>SUM(CM127:CM141)</f>
        <v>#REF!</v>
      </c>
      <c r="CO127" s="109">
        <f>SUM(CL127:CL141)</f>
        <v>225</v>
      </c>
    </row>
    <row r="128" spans="1:93" ht="13.8" thickBot="1" x14ac:dyDescent="0.35">
      <c r="A128" s="53">
        <v>122</v>
      </c>
      <c r="B128" s="336"/>
      <c r="C128" s="128" t="s">
        <v>206</v>
      </c>
      <c r="D128" s="132" t="str">
        <f t="shared" si="20"/>
        <v>ESC.COUR CHEVERNY TT</v>
      </c>
      <c r="E128" s="128"/>
      <c r="F128" s="129"/>
      <c r="G128" s="129"/>
      <c r="H128" s="129"/>
      <c r="I128" s="129"/>
      <c r="J128" s="129"/>
      <c r="K128" s="130"/>
      <c r="L128" s="128"/>
      <c r="M128" s="129"/>
      <c r="N128" s="129"/>
      <c r="O128" s="129"/>
      <c r="P128" s="129"/>
      <c r="Q128" s="129"/>
      <c r="R128" s="112"/>
      <c r="S128" s="118">
        <v>0</v>
      </c>
      <c r="T128" s="128"/>
      <c r="U128" s="129"/>
      <c r="V128" s="129"/>
      <c r="W128" s="130"/>
      <c r="X128" s="118">
        <v>0</v>
      </c>
      <c r="Y128" s="182"/>
      <c r="Z128" s="131"/>
      <c r="AA128" s="118">
        <f t="shared" si="13"/>
        <v>0</v>
      </c>
      <c r="AB128" s="132">
        <v>1</v>
      </c>
      <c r="AC128" s="129"/>
      <c r="AD128" s="129"/>
      <c r="AE128" s="129">
        <v>1</v>
      </c>
      <c r="AF128" s="129"/>
      <c r="AG128" s="129"/>
      <c r="AH128" s="130">
        <v>2</v>
      </c>
      <c r="AI128" s="128"/>
      <c r="AJ128" s="129"/>
      <c r="AK128" s="129">
        <v>1</v>
      </c>
      <c r="AL128" s="129">
        <v>3</v>
      </c>
      <c r="AM128" s="129"/>
      <c r="AN128" s="129"/>
      <c r="AO128" s="112">
        <v>2</v>
      </c>
      <c r="AP128" s="116">
        <f>(SUM(AB128:AO128))*barêmes!$H$12</f>
        <v>150</v>
      </c>
      <c r="AQ128" s="128"/>
      <c r="AR128" s="129"/>
      <c r="AS128" s="129"/>
      <c r="AT128" s="129"/>
      <c r="AU128" s="133"/>
      <c r="AV128" s="133"/>
      <c r="AW128" s="134"/>
      <c r="AX128" s="135"/>
      <c r="AY128" s="133"/>
      <c r="AZ128" s="118">
        <v>0</v>
      </c>
      <c r="BA128" s="132"/>
      <c r="BB128" s="129"/>
      <c r="BC128" s="129"/>
      <c r="BD128" s="130"/>
      <c r="BE128" s="118">
        <v>0</v>
      </c>
      <c r="BF128" s="136"/>
      <c r="BG128" s="136"/>
      <c r="BH128" s="136"/>
      <c r="BI128" s="136"/>
      <c r="BJ128" s="136"/>
      <c r="BK128" s="136"/>
      <c r="BL128" s="124">
        <f t="shared" si="18"/>
        <v>0</v>
      </c>
      <c r="BM128" s="136"/>
      <c r="BN128" s="133"/>
      <c r="BO128" s="133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136"/>
      <c r="CC128" s="136"/>
      <c r="CD128" s="136"/>
      <c r="CE128" s="136"/>
      <c r="CF128" s="136"/>
      <c r="CG128" s="133"/>
      <c r="CH128" s="136"/>
      <c r="CI128" s="136"/>
      <c r="CJ128" s="136"/>
      <c r="CK128" s="98">
        <f>SUM(BM128:CB128)*barêmes!$H$16</f>
        <v>0</v>
      </c>
      <c r="CL128" s="106">
        <f t="shared" si="15"/>
        <v>150</v>
      </c>
      <c r="CM128" s="125" t="e">
        <f>E128+F128+G128+H128+I128+J128+K128+L128+M128+N128+O128+P128+Q128+R128+AB128+AC128+AD128+AE128+AF128+AG128+AH128+AI128+AJ128+AK128+AL128+AM128+AN128+AO128+T128+U128+V128+W128+AQ128+AR128+AS128+AT128+BA128+BB128+BC128+BD128+BF128+BG128+BK128+#REF!+BM128+AV128+BN128+AW128+BO128+AY128+BQ128+CD128+CF128+CG128+Z128+AU128+AX128+BP128+BR128+BS128+BT128+BU128+BV128+CE128</f>
        <v>#REF!</v>
      </c>
      <c r="CN128" s="137"/>
    </row>
    <row r="129" spans="1:93" ht="13.8" thickBot="1" x14ac:dyDescent="0.35">
      <c r="A129" s="53">
        <v>123</v>
      </c>
      <c r="B129" s="336"/>
      <c r="C129" s="136" t="s">
        <v>207</v>
      </c>
      <c r="D129" s="112" t="str">
        <f t="shared" si="20"/>
        <v>ESC.COUR CHEVERNY TT</v>
      </c>
      <c r="E129" s="128"/>
      <c r="F129" s="129"/>
      <c r="G129" s="129"/>
      <c r="H129" s="129"/>
      <c r="I129" s="129"/>
      <c r="J129" s="129"/>
      <c r="K129" s="130"/>
      <c r="L129" s="128"/>
      <c r="M129" s="129"/>
      <c r="N129" s="129"/>
      <c r="O129" s="129"/>
      <c r="P129" s="129"/>
      <c r="Q129" s="129"/>
      <c r="R129" s="112"/>
      <c r="S129" s="118">
        <v>0</v>
      </c>
      <c r="T129" s="128"/>
      <c r="U129" s="129"/>
      <c r="V129" s="129"/>
      <c r="W129" s="130"/>
      <c r="X129" s="118">
        <v>0</v>
      </c>
      <c r="Y129" s="182"/>
      <c r="Z129" s="131"/>
      <c r="AA129" s="118">
        <f t="shared" si="13"/>
        <v>0</v>
      </c>
      <c r="AB129" s="132"/>
      <c r="AC129" s="129"/>
      <c r="AD129" s="129"/>
      <c r="AE129" s="129"/>
      <c r="AF129" s="129"/>
      <c r="AG129" s="129"/>
      <c r="AH129" s="130"/>
      <c r="AI129" s="128"/>
      <c r="AJ129" s="129"/>
      <c r="AK129" s="129"/>
      <c r="AL129" s="129"/>
      <c r="AM129" s="129"/>
      <c r="AN129" s="129"/>
      <c r="AO129" s="112"/>
      <c r="AP129" s="116">
        <f>(SUM(AB129:AO129))*barêmes!$H$12</f>
        <v>0</v>
      </c>
      <c r="AQ129" s="128"/>
      <c r="AR129" s="129"/>
      <c r="AS129" s="129"/>
      <c r="AT129" s="129"/>
      <c r="AU129" s="133"/>
      <c r="AV129" s="133"/>
      <c r="AW129" s="134"/>
      <c r="AX129" s="135"/>
      <c r="AY129" s="133"/>
      <c r="AZ129" s="118">
        <v>0</v>
      </c>
      <c r="BA129" s="132"/>
      <c r="BB129" s="129"/>
      <c r="BC129" s="129"/>
      <c r="BD129" s="130"/>
      <c r="BE129" s="118">
        <v>0</v>
      </c>
      <c r="BF129" s="136"/>
      <c r="BG129" s="136"/>
      <c r="BH129" s="136"/>
      <c r="BI129" s="136"/>
      <c r="BJ129" s="136"/>
      <c r="BK129" s="136"/>
      <c r="BL129" s="124">
        <f t="shared" si="18"/>
        <v>0</v>
      </c>
      <c r="BM129" s="136"/>
      <c r="BN129" s="133"/>
      <c r="BO129" s="133"/>
      <c r="BP129" s="136"/>
      <c r="BQ129" s="136"/>
      <c r="BR129" s="136"/>
      <c r="BS129" s="136"/>
      <c r="BT129" s="136"/>
      <c r="BU129" s="136"/>
      <c r="BV129" s="136"/>
      <c r="BW129" s="136"/>
      <c r="BX129" s="136"/>
      <c r="BY129" s="136"/>
      <c r="BZ129" s="136"/>
      <c r="CA129" s="136"/>
      <c r="CB129" s="136"/>
      <c r="CC129" s="136"/>
      <c r="CD129" s="136"/>
      <c r="CE129" s="136"/>
      <c r="CF129" s="136"/>
      <c r="CG129" s="133"/>
      <c r="CH129" s="136"/>
      <c r="CI129" s="136"/>
      <c r="CJ129" s="136"/>
      <c r="CK129" s="98">
        <f>SUM(BM129:CB129)*barêmes!$H$16</f>
        <v>0</v>
      </c>
      <c r="CL129" s="106">
        <f t="shared" si="15"/>
        <v>0</v>
      </c>
      <c r="CM129" s="125" t="e">
        <f>E129+F129+G129+H129+I129+J129+K129+L129+M129+N129+O129+P129+Q129+R129+AB129+AC129+AD129+AE129+AF129+AG129+AH129+AI129+AJ129+AK129+AL129+AM129+AN129+AO129+T129+U129+V129+W129+AQ129+AR129+AS129+AT129+BA129+BB129+BC129+BD129+BF129+BG129+BK129+#REF!+BM129+AV129+BN129+AW129+BO129+AY129+BQ129+CD129+CF129+CG129+Z129+AU129+AX129+BP129+BR129+BS129+BT129+BU129+BV129+CE129</f>
        <v>#REF!</v>
      </c>
      <c r="CN129" s="126"/>
    </row>
    <row r="130" spans="1:93" ht="13.8" hidden="1" thickBot="1" x14ac:dyDescent="0.35">
      <c r="A130" s="53">
        <v>124</v>
      </c>
      <c r="B130" s="336"/>
      <c r="C130" s="111"/>
      <c r="D130" s="132" t="str">
        <f t="shared" si="20"/>
        <v>ESC.COUR CHEVERNY TT</v>
      </c>
      <c r="E130" s="111"/>
      <c r="F130" s="113"/>
      <c r="G130" s="113"/>
      <c r="H130" s="113"/>
      <c r="I130" s="113"/>
      <c r="J130" s="113"/>
      <c r="K130" s="114"/>
      <c r="L130" s="111"/>
      <c r="M130" s="113"/>
      <c r="N130" s="113"/>
      <c r="O130" s="113"/>
      <c r="P130" s="113"/>
      <c r="Q130" s="113"/>
      <c r="R130" s="115"/>
      <c r="S130" s="116">
        <v>0</v>
      </c>
      <c r="T130" s="111"/>
      <c r="U130" s="113"/>
      <c r="V130" s="113"/>
      <c r="W130" s="114"/>
      <c r="X130" s="116">
        <v>0</v>
      </c>
      <c r="Y130" s="116"/>
      <c r="Z130" s="117"/>
      <c r="AA130" s="118">
        <f t="shared" si="13"/>
        <v>0</v>
      </c>
      <c r="AB130" s="119"/>
      <c r="AC130" s="113"/>
      <c r="AD130" s="113"/>
      <c r="AE130" s="113"/>
      <c r="AF130" s="113"/>
      <c r="AG130" s="113"/>
      <c r="AH130" s="114"/>
      <c r="AI130" s="111"/>
      <c r="AJ130" s="113"/>
      <c r="AK130" s="113"/>
      <c r="AL130" s="113"/>
      <c r="AM130" s="113"/>
      <c r="AN130" s="113"/>
      <c r="AO130" s="115"/>
      <c r="AP130" s="116">
        <v>0</v>
      </c>
      <c r="AQ130" s="111"/>
      <c r="AR130" s="113"/>
      <c r="AS130" s="113"/>
      <c r="AT130" s="113"/>
      <c r="AU130" s="120"/>
      <c r="AV130" s="120"/>
      <c r="AW130" s="121"/>
      <c r="AX130" s="122"/>
      <c r="AY130" s="120"/>
      <c r="AZ130" s="118">
        <v>0</v>
      </c>
      <c r="BA130" s="119"/>
      <c r="BB130" s="113"/>
      <c r="BC130" s="113"/>
      <c r="BD130" s="114"/>
      <c r="BE130" s="116">
        <v>0</v>
      </c>
      <c r="BF130" s="123"/>
      <c r="BG130" s="123"/>
      <c r="BH130" s="123"/>
      <c r="BI130" s="123"/>
      <c r="BJ130" s="123"/>
      <c r="BK130" s="123"/>
      <c r="BL130" s="124">
        <f t="shared" si="18"/>
        <v>0</v>
      </c>
      <c r="BM130" s="123"/>
      <c r="BN130" s="120"/>
      <c r="BO130" s="120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0"/>
      <c r="CH130" s="123"/>
      <c r="CI130" s="123"/>
      <c r="CJ130" s="123"/>
      <c r="CK130" s="118">
        <v>0</v>
      </c>
      <c r="CL130" s="106">
        <f t="shared" si="15"/>
        <v>0</v>
      </c>
      <c r="CM130" s="125" t="e">
        <f>E130+F130+G130+H130+I130+J130+K130+L130+M130+N130+O130+P130+Q130+R130+AB130+AC130+AD130+AE130+AF130+AG130+AH130+AI130+AJ130+AK130+AL130+AM130+AN130+AO130+T130+U130+V130+W130+AQ130+AR130+AS130+AT130+BA130+BB130+BC130+BD130+BF130+BG130+BK130+#REF!+BM130+AV130+BN130+AW130+BO130+AY130+BQ130+CD130+CF130+CG130+Z130+AU130+AX130+BP130+BR130+BS130+BT130+BU130+BV130+CE130</f>
        <v>#REF!</v>
      </c>
      <c r="CN130" s="126"/>
    </row>
    <row r="131" spans="1:93" ht="13.8" hidden="1" thickBot="1" x14ac:dyDescent="0.35">
      <c r="A131" s="53">
        <v>125</v>
      </c>
      <c r="B131" s="336"/>
      <c r="C131" s="128"/>
      <c r="D131" s="132" t="str">
        <f t="shared" si="20"/>
        <v>ESC.COUR CHEVERNY TT</v>
      </c>
      <c r="E131" s="128"/>
      <c r="F131" s="129"/>
      <c r="G131" s="129"/>
      <c r="H131" s="129"/>
      <c r="I131" s="129"/>
      <c r="J131" s="129"/>
      <c r="K131" s="130"/>
      <c r="L131" s="128"/>
      <c r="M131" s="129"/>
      <c r="N131" s="129"/>
      <c r="O131" s="129"/>
      <c r="P131" s="129"/>
      <c r="Q131" s="129"/>
      <c r="R131" s="112"/>
      <c r="S131" s="118">
        <v>0</v>
      </c>
      <c r="T131" s="128"/>
      <c r="U131" s="129"/>
      <c r="V131" s="129"/>
      <c r="W131" s="130"/>
      <c r="X131" s="118">
        <v>0</v>
      </c>
      <c r="Y131" s="118"/>
      <c r="Z131" s="131"/>
      <c r="AA131" s="118">
        <f t="shared" si="13"/>
        <v>0</v>
      </c>
      <c r="AB131" s="132"/>
      <c r="AC131" s="129"/>
      <c r="AD131" s="129"/>
      <c r="AE131" s="129"/>
      <c r="AF131" s="129"/>
      <c r="AG131" s="129"/>
      <c r="AH131" s="130"/>
      <c r="AI131" s="128"/>
      <c r="AJ131" s="129"/>
      <c r="AK131" s="129"/>
      <c r="AL131" s="129"/>
      <c r="AM131" s="129"/>
      <c r="AN131" s="129"/>
      <c r="AO131" s="112"/>
      <c r="AP131" s="118">
        <v>0</v>
      </c>
      <c r="AQ131" s="128"/>
      <c r="AR131" s="129"/>
      <c r="AS131" s="129"/>
      <c r="AT131" s="129"/>
      <c r="AU131" s="133"/>
      <c r="AV131" s="133"/>
      <c r="AW131" s="134"/>
      <c r="AX131" s="135"/>
      <c r="AY131" s="133"/>
      <c r="AZ131" s="118">
        <v>0</v>
      </c>
      <c r="BA131" s="132"/>
      <c r="BB131" s="129"/>
      <c r="BC131" s="129"/>
      <c r="BD131" s="130"/>
      <c r="BE131" s="118">
        <v>0</v>
      </c>
      <c r="BF131" s="136"/>
      <c r="BG131" s="136"/>
      <c r="BH131" s="136"/>
      <c r="BI131" s="136"/>
      <c r="BJ131" s="136"/>
      <c r="BK131" s="136"/>
      <c r="BL131" s="124">
        <f t="shared" si="18"/>
        <v>0</v>
      </c>
      <c r="BM131" s="136"/>
      <c r="BN131" s="133"/>
      <c r="BO131" s="133"/>
      <c r="BP131" s="136"/>
      <c r="BQ131" s="136"/>
      <c r="BR131" s="136"/>
      <c r="BS131" s="136"/>
      <c r="BT131" s="136"/>
      <c r="BU131" s="136"/>
      <c r="BV131" s="136"/>
      <c r="BW131" s="136"/>
      <c r="BX131" s="136"/>
      <c r="BY131" s="136"/>
      <c r="BZ131" s="136"/>
      <c r="CA131" s="136"/>
      <c r="CB131" s="136"/>
      <c r="CC131" s="136"/>
      <c r="CD131" s="136"/>
      <c r="CE131" s="136"/>
      <c r="CF131" s="136"/>
      <c r="CG131" s="133"/>
      <c r="CH131" s="136"/>
      <c r="CI131" s="136"/>
      <c r="CJ131" s="136"/>
      <c r="CK131" s="118">
        <v>0</v>
      </c>
      <c r="CL131" s="106">
        <f t="shared" si="15"/>
        <v>0</v>
      </c>
      <c r="CM131" s="125" t="e">
        <f>E131+F131+G131+H131+I131+J131+K131+L131+M131+N131+O131+P131+Q131+R131+AB131+AC131+AD131+AE131+AF131+AG131+AH131+AI131+AJ131+AK131+AL131+AM131+AN131+AO131+T131+U131+V131+W131+AQ131+AR131+AS131+AT131+BA131+BB131+BC131+BD131+BF131+BG131+BK131+#REF!+BM131+AV131+BN131+AW131+BO131+AY131+BQ131+CD131+CF131+CG131+Z131+AU131+AX131+BP131+BR131+BS131+BT131+BU131+BV131+CE131</f>
        <v>#REF!</v>
      </c>
      <c r="CN131" s="137"/>
    </row>
    <row r="132" spans="1:93" ht="13.8" hidden="1" thickBot="1" x14ac:dyDescent="0.35">
      <c r="A132" s="53">
        <v>126</v>
      </c>
      <c r="B132" s="336"/>
      <c r="C132" s="128"/>
      <c r="D132" s="132" t="str">
        <f t="shared" si="20"/>
        <v>ESC.COUR CHEVERNY TT</v>
      </c>
      <c r="E132" s="128"/>
      <c r="F132" s="129"/>
      <c r="G132" s="129"/>
      <c r="H132" s="129"/>
      <c r="I132" s="129"/>
      <c r="J132" s="129"/>
      <c r="K132" s="130"/>
      <c r="L132" s="128"/>
      <c r="M132" s="129"/>
      <c r="N132" s="129"/>
      <c r="O132" s="129"/>
      <c r="P132" s="129"/>
      <c r="Q132" s="129"/>
      <c r="R132" s="112"/>
      <c r="S132" s="118">
        <v>0</v>
      </c>
      <c r="T132" s="128"/>
      <c r="U132" s="129"/>
      <c r="V132" s="129"/>
      <c r="W132" s="130"/>
      <c r="X132" s="118">
        <v>0</v>
      </c>
      <c r="Y132" s="118"/>
      <c r="Z132" s="131"/>
      <c r="AA132" s="118">
        <f t="shared" si="13"/>
        <v>0</v>
      </c>
      <c r="AB132" s="132"/>
      <c r="AC132" s="129"/>
      <c r="AD132" s="129"/>
      <c r="AE132" s="129"/>
      <c r="AF132" s="129"/>
      <c r="AG132" s="129"/>
      <c r="AH132" s="130"/>
      <c r="AI132" s="128"/>
      <c r="AJ132" s="129"/>
      <c r="AK132" s="129"/>
      <c r="AL132" s="129"/>
      <c r="AM132" s="129"/>
      <c r="AN132" s="129"/>
      <c r="AO132" s="112"/>
      <c r="AP132" s="118">
        <v>0</v>
      </c>
      <c r="AQ132" s="128"/>
      <c r="AR132" s="129"/>
      <c r="AS132" s="129"/>
      <c r="AT132" s="129"/>
      <c r="AU132" s="133"/>
      <c r="AV132" s="133"/>
      <c r="AW132" s="134"/>
      <c r="AX132" s="135"/>
      <c r="AY132" s="133"/>
      <c r="AZ132" s="118">
        <v>0</v>
      </c>
      <c r="BA132" s="132"/>
      <c r="BB132" s="129"/>
      <c r="BC132" s="129"/>
      <c r="BD132" s="130"/>
      <c r="BE132" s="118">
        <v>0</v>
      </c>
      <c r="BF132" s="136"/>
      <c r="BG132" s="136"/>
      <c r="BH132" s="136"/>
      <c r="BI132" s="136"/>
      <c r="BJ132" s="136"/>
      <c r="BK132" s="136"/>
      <c r="BL132" s="124">
        <f t="shared" si="18"/>
        <v>0</v>
      </c>
      <c r="BM132" s="136"/>
      <c r="BN132" s="133"/>
      <c r="BO132" s="133"/>
      <c r="BP132" s="136"/>
      <c r="BQ132" s="136"/>
      <c r="BR132" s="136"/>
      <c r="BS132" s="136"/>
      <c r="BT132" s="136"/>
      <c r="BU132" s="136"/>
      <c r="BV132" s="136"/>
      <c r="BW132" s="136"/>
      <c r="BX132" s="136"/>
      <c r="BY132" s="136"/>
      <c r="BZ132" s="136"/>
      <c r="CA132" s="136"/>
      <c r="CB132" s="136"/>
      <c r="CC132" s="136"/>
      <c r="CD132" s="136"/>
      <c r="CE132" s="136"/>
      <c r="CF132" s="136"/>
      <c r="CG132" s="133"/>
      <c r="CH132" s="136"/>
      <c r="CI132" s="136"/>
      <c r="CJ132" s="136"/>
      <c r="CK132" s="118">
        <v>0</v>
      </c>
      <c r="CL132" s="106">
        <f t="shared" si="15"/>
        <v>0</v>
      </c>
      <c r="CM132" s="125" t="e">
        <f>E132+F132+G132+H132+I132+J132+K132+L132+M132+N132+O132+P132+Q132+R132+AB132+AC132+AD132+AE132+AF132+AG132+AH132+AI132+AJ132+AK132+AL132+AM132+AN132+AO132+T132+U132+V132+W132+AQ132+AR132+AS132+AT132+BA132+BB132+BC132+BD132+BF132+BG132+BK132+#REF!+BM132+AV132+BN132+AW132+BO132+AY132+BQ132+CD132+CF132+CG132+Z132+AU132+AX132+BP132+BR132+BS132+BT132+BU132+BV132+CE132</f>
        <v>#REF!</v>
      </c>
      <c r="CN132" s="126"/>
    </row>
    <row r="133" spans="1:93" ht="13.8" hidden="1" thickBot="1" x14ac:dyDescent="0.35">
      <c r="A133" s="53">
        <v>127</v>
      </c>
      <c r="B133" s="336"/>
      <c r="C133" s="128"/>
      <c r="D133" s="132" t="str">
        <f t="shared" si="20"/>
        <v>ESC.COUR CHEVERNY TT</v>
      </c>
      <c r="E133" s="128"/>
      <c r="F133" s="129"/>
      <c r="G133" s="129"/>
      <c r="H133" s="129"/>
      <c r="I133" s="129"/>
      <c r="J133" s="129"/>
      <c r="K133" s="130"/>
      <c r="L133" s="128"/>
      <c r="M133" s="129"/>
      <c r="N133" s="129"/>
      <c r="O133" s="129"/>
      <c r="P133" s="129"/>
      <c r="Q133" s="129"/>
      <c r="R133" s="112"/>
      <c r="S133" s="118">
        <v>0</v>
      </c>
      <c r="T133" s="128"/>
      <c r="U133" s="129"/>
      <c r="V133" s="129"/>
      <c r="W133" s="130"/>
      <c r="X133" s="118">
        <v>0</v>
      </c>
      <c r="Y133" s="118"/>
      <c r="Z133" s="131"/>
      <c r="AA133" s="118">
        <f t="shared" si="13"/>
        <v>0</v>
      </c>
      <c r="AB133" s="132"/>
      <c r="AC133" s="129"/>
      <c r="AD133" s="129"/>
      <c r="AE133" s="129"/>
      <c r="AF133" s="129"/>
      <c r="AG133" s="129"/>
      <c r="AH133" s="130"/>
      <c r="AI133" s="128"/>
      <c r="AJ133" s="129"/>
      <c r="AK133" s="129"/>
      <c r="AL133" s="129"/>
      <c r="AM133" s="129"/>
      <c r="AN133" s="129"/>
      <c r="AO133" s="112"/>
      <c r="AP133" s="118">
        <v>0</v>
      </c>
      <c r="AQ133" s="128"/>
      <c r="AR133" s="129"/>
      <c r="AS133" s="129"/>
      <c r="AT133" s="129"/>
      <c r="AU133" s="133"/>
      <c r="AV133" s="133"/>
      <c r="AW133" s="134"/>
      <c r="AX133" s="135"/>
      <c r="AY133" s="133"/>
      <c r="AZ133" s="118">
        <v>0</v>
      </c>
      <c r="BA133" s="132"/>
      <c r="BB133" s="129"/>
      <c r="BC133" s="129"/>
      <c r="BD133" s="130"/>
      <c r="BE133" s="118">
        <v>0</v>
      </c>
      <c r="BF133" s="136"/>
      <c r="BG133" s="136"/>
      <c r="BH133" s="136"/>
      <c r="BI133" s="136"/>
      <c r="BJ133" s="136"/>
      <c r="BK133" s="136"/>
      <c r="BL133" s="124">
        <f t="shared" si="18"/>
        <v>0</v>
      </c>
      <c r="BM133" s="136"/>
      <c r="BN133" s="133"/>
      <c r="BO133" s="133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6"/>
      <c r="CC133" s="136"/>
      <c r="CD133" s="136"/>
      <c r="CE133" s="136"/>
      <c r="CF133" s="136"/>
      <c r="CG133" s="133"/>
      <c r="CH133" s="136"/>
      <c r="CI133" s="136"/>
      <c r="CJ133" s="136"/>
      <c r="CK133" s="118">
        <v>0</v>
      </c>
      <c r="CL133" s="106">
        <f t="shared" si="15"/>
        <v>0</v>
      </c>
      <c r="CM133" s="125" t="e">
        <f>E133+F133+G133+H133+I133+J133+K133+L133+M133+N133+O133+P133+Q133+R133+AB133+AC133+AD133+AE133+AF133+AG133+AH133+AI133+AJ133+AK133+AL133+AM133+AN133+AO133+T133+U133+V133+W133+AQ133+AR133+AS133+AT133+BA133+BB133+BC133+BD133+BF133+BG133+BK133+#REF!+BM133+AV133+BN133+AW133+BO133+AY133+BQ133+CD133+CF133+CG133+Z133+AU133+AX133+BP133+BR133+BS133+BT133+BU133+BV133+CE133</f>
        <v>#REF!</v>
      </c>
      <c r="CN133" s="137"/>
    </row>
    <row r="134" spans="1:93" ht="13.8" hidden="1" thickBot="1" x14ac:dyDescent="0.35">
      <c r="A134" s="53">
        <v>128</v>
      </c>
      <c r="B134" s="336"/>
      <c r="C134" s="128"/>
      <c r="D134" s="132" t="str">
        <f t="shared" si="20"/>
        <v>ESC.COUR CHEVERNY TT</v>
      </c>
      <c r="E134" s="128"/>
      <c r="F134" s="129"/>
      <c r="G134" s="129"/>
      <c r="H134" s="129"/>
      <c r="I134" s="129"/>
      <c r="J134" s="129"/>
      <c r="K134" s="130"/>
      <c r="L134" s="128"/>
      <c r="M134" s="129"/>
      <c r="N134" s="129"/>
      <c r="O134" s="129"/>
      <c r="P134" s="129"/>
      <c r="Q134" s="129"/>
      <c r="R134" s="112"/>
      <c r="S134" s="118">
        <v>0</v>
      </c>
      <c r="T134" s="128"/>
      <c r="U134" s="129"/>
      <c r="V134" s="129"/>
      <c r="W134" s="130"/>
      <c r="X134" s="118">
        <v>0</v>
      </c>
      <c r="Y134" s="118"/>
      <c r="Z134" s="131"/>
      <c r="AA134" s="118">
        <f t="shared" si="13"/>
        <v>0</v>
      </c>
      <c r="AB134" s="132"/>
      <c r="AC134" s="129"/>
      <c r="AD134" s="129"/>
      <c r="AE134" s="129"/>
      <c r="AF134" s="129"/>
      <c r="AG134" s="129"/>
      <c r="AH134" s="130"/>
      <c r="AI134" s="128"/>
      <c r="AJ134" s="129"/>
      <c r="AK134" s="129"/>
      <c r="AL134" s="129"/>
      <c r="AM134" s="129"/>
      <c r="AN134" s="129"/>
      <c r="AO134" s="112"/>
      <c r="AP134" s="118">
        <v>0</v>
      </c>
      <c r="AQ134" s="128"/>
      <c r="AR134" s="129"/>
      <c r="AS134" s="129"/>
      <c r="AT134" s="129"/>
      <c r="AU134" s="133"/>
      <c r="AV134" s="133"/>
      <c r="AW134" s="134"/>
      <c r="AX134" s="135"/>
      <c r="AY134" s="133"/>
      <c r="AZ134" s="118">
        <v>0</v>
      </c>
      <c r="BA134" s="132"/>
      <c r="BB134" s="129"/>
      <c r="BC134" s="129"/>
      <c r="BD134" s="130"/>
      <c r="BE134" s="118">
        <v>0</v>
      </c>
      <c r="BF134" s="136"/>
      <c r="BG134" s="136"/>
      <c r="BH134" s="136"/>
      <c r="BI134" s="136"/>
      <c r="BJ134" s="136"/>
      <c r="BK134" s="136"/>
      <c r="BL134" s="124">
        <f t="shared" si="18"/>
        <v>0</v>
      </c>
      <c r="BM134" s="136"/>
      <c r="BN134" s="133"/>
      <c r="BO134" s="133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6"/>
      <c r="CC134" s="136"/>
      <c r="CD134" s="136"/>
      <c r="CE134" s="136"/>
      <c r="CF134" s="136"/>
      <c r="CG134" s="133"/>
      <c r="CH134" s="136"/>
      <c r="CI134" s="136"/>
      <c r="CJ134" s="136"/>
      <c r="CK134" s="118">
        <v>0</v>
      </c>
      <c r="CL134" s="106">
        <f t="shared" si="15"/>
        <v>0</v>
      </c>
      <c r="CM134" s="125" t="e">
        <f>E134+F134+G134+H134+I134+J134+K134+L134+M134+N134+O134+P134+Q134+R134+AB134+AC134+AD134+AE134+AF134+AG134+AH134+AI134+AJ134+AK134+AL134+AM134+AN134+AO134+T134+U134+V134+W134+AQ134+AR134+AS134+AT134+BA134+BB134+BC134+BD134+BF134+BG134+BK134+#REF!+BM134+AV134+BN134+AW134+BO134+AY134+BQ134+CD134+CF134+CG134+Z134+AU134+AX134+BP134+BR134+BS134+BT134+BU134+BV134+CE134</f>
        <v>#REF!</v>
      </c>
      <c r="CN134" s="126"/>
    </row>
    <row r="135" spans="1:93" ht="13.8" hidden="1" thickBot="1" x14ac:dyDescent="0.35">
      <c r="A135" s="53">
        <v>129</v>
      </c>
      <c r="B135" s="336"/>
      <c r="C135" s="111"/>
      <c r="D135" s="132" t="str">
        <f t="shared" si="20"/>
        <v>ESC.COUR CHEVERNY TT</v>
      </c>
      <c r="E135" s="111"/>
      <c r="F135" s="113"/>
      <c r="G135" s="113"/>
      <c r="H135" s="113"/>
      <c r="I135" s="113"/>
      <c r="J135" s="113"/>
      <c r="K135" s="114"/>
      <c r="L135" s="111"/>
      <c r="M135" s="113"/>
      <c r="N135" s="113"/>
      <c r="O135" s="113"/>
      <c r="P135" s="113"/>
      <c r="Q135" s="113"/>
      <c r="R135" s="115"/>
      <c r="S135" s="116">
        <v>0</v>
      </c>
      <c r="T135" s="111"/>
      <c r="U135" s="113"/>
      <c r="V135" s="113"/>
      <c r="W135" s="114"/>
      <c r="X135" s="116">
        <v>0</v>
      </c>
      <c r="Y135" s="116"/>
      <c r="Z135" s="117"/>
      <c r="AA135" s="118">
        <f t="shared" ref="AA135:AA198" si="21">S135+X135+(Y135*20)+(Z135*20)</f>
        <v>0</v>
      </c>
      <c r="AB135" s="119"/>
      <c r="AC135" s="113"/>
      <c r="AD135" s="113"/>
      <c r="AE135" s="113"/>
      <c r="AF135" s="113"/>
      <c r="AG135" s="113"/>
      <c r="AH135" s="114"/>
      <c r="AI135" s="111"/>
      <c r="AJ135" s="113"/>
      <c r="AK135" s="113"/>
      <c r="AL135" s="113"/>
      <c r="AM135" s="113"/>
      <c r="AN135" s="113"/>
      <c r="AO135" s="115"/>
      <c r="AP135" s="116">
        <v>0</v>
      </c>
      <c r="AQ135" s="111"/>
      <c r="AR135" s="113"/>
      <c r="AS135" s="113"/>
      <c r="AT135" s="113"/>
      <c r="AU135" s="120"/>
      <c r="AV135" s="120"/>
      <c r="AW135" s="121"/>
      <c r="AX135" s="122"/>
      <c r="AY135" s="120"/>
      <c r="AZ135" s="118">
        <v>0</v>
      </c>
      <c r="BA135" s="119"/>
      <c r="BB135" s="113"/>
      <c r="BC135" s="113"/>
      <c r="BD135" s="114"/>
      <c r="BE135" s="116">
        <v>0</v>
      </c>
      <c r="BF135" s="123"/>
      <c r="BG135" s="123"/>
      <c r="BH135" s="123"/>
      <c r="BI135" s="123"/>
      <c r="BJ135" s="123"/>
      <c r="BK135" s="123"/>
      <c r="BL135" s="124">
        <f t="shared" ref="BL135:BL166" si="22">SUM(BF135:BK135)*15</f>
        <v>0</v>
      </c>
      <c r="BM135" s="123"/>
      <c r="BN135" s="120"/>
      <c r="BO135" s="120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0"/>
      <c r="CH135" s="123"/>
      <c r="CI135" s="123"/>
      <c r="CJ135" s="123"/>
      <c r="CK135" s="118">
        <v>0</v>
      </c>
      <c r="CL135" s="106">
        <f t="shared" ref="CL135:CL198" si="23">AP135+AA135+AZ135+BE135+CK135+BL135</f>
        <v>0</v>
      </c>
      <c r="CM135" s="125" t="e">
        <f>E135+F135+G135+H135+I135+J135+K135+L135+M135+N135+O135+P135+Q135+R135+AB135+AC135+AD135+AE135+AF135+AG135+AH135+AI135+AJ135+AK135+AL135+AM135+AN135+AO135+T135+U135+V135+W135+AQ135+AR135+AS135+AT135+BA135+BB135+BC135+BD135+BF135+BG135+BK135+#REF!+BM135+AV135+BN135+AW135+BO135+AY135+BQ135+CD135+CF135+CG135+Z135+AU135+AX135+BP135+BR135+BS135+BT135+BU135+BV135+CE135</f>
        <v>#REF!</v>
      </c>
      <c r="CN135" s="126"/>
    </row>
    <row r="136" spans="1:93" ht="13.8" hidden="1" thickBot="1" x14ac:dyDescent="0.35">
      <c r="A136" s="53">
        <v>130</v>
      </c>
      <c r="B136" s="336"/>
      <c r="C136" s="128"/>
      <c r="D136" s="132" t="str">
        <f t="shared" si="20"/>
        <v>ESC.COUR CHEVERNY TT</v>
      </c>
      <c r="E136" s="128"/>
      <c r="F136" s="129"/>
      <c r="G136" s="129"/>
      <c r="H136" s="129"/>
      <c r="I136" s="129"/>
      <c r="J136" s="129"/>
      <c r="K136" s="130"/>
      <c r="L136" s="128"/>
      <c r="M136" s="129"/>
      <c r="N136" s="129"/>
      <c r="O136" s="129"/>
      <c r="P136" s="129"/>
      <c r="Q136" s="129"/>
      <c r="R136" s="112"/>
      <c r="S136" s="118">
        <v>0</v>
      </c>
      <c r="T136" s="128"/>
      <c r="U136" s="129"/>
      <c r="V136" s="129"/>
      <c r="W136" s="130"/>
      <c r="X136" s="118">
        <v>0</v>
      </c>
      <c r="Y136" s="118"/>
      <c r="Z136" s="131"/>
      <c r="AA136" s="118">
        <f t="shared" si="21"/>
        <v>0</v>
      </c>
      <c r="AB136" s="132"/>
      <c r="AC136" s="129"/>
      <c r="AD136" s="129"/>
      <c r="AE136" s="129"/>
      <c r="AF136" s="129"/>
      <c r="AG136" s="129"/>
      <c r="AH136" s="130"/>
      <c r="AI136" s="128"/>
      <c r="AJ136" s="129"/>
      <c r="AK136" s="129"/>
      <c r="AL136" s="129"/>
      <c r="AM136" s="129"/>
      <c r="AN136" s="129"/>
      <c r="AO136" s="112"/>
      <c r="AP136" s="118">
        <v>0</v>
      </c>
      <c r="AQ136" s="128"/>
      <c r="AR136" s="129"/>
      <c r="AS136" s="129"/>
      <c r="AT136" s="129"/>
      <c r="AU136" s="133"/>
      <c r="AV136" s="133"/>
      <c r="AW136" s="134"/>
      <c r="AX136" s="135"/>
      <c r="AY136" s="133"/>
      <c r="AZ136" s="118">
        <v>0</v>
      </c>
      <c r="BA136" s="132"/>
      <c r="BB136" s="129"/>
      <c r="BC136" s="129"/>
      <c r="BD136" s="130"/>
      <c r="BE136" s="118">
        <v>0</v>
      </c>
      <c r="BF136" s="136"/>
      <c r="BG136" s="136"/>
      <c r="BH136" s="136"/>
      <c r="BI136" s="136"/>
      <c r="BJ136" s="136"/>
      <c r="BK136" s="136"/>
      <c r="BL136" s="124">
        <f t="shared" si="22"/>
        <v>0</v>
      </c>
      <c r="BM136" s="136"/>
      <c r="BN136" s="133"/>
      <c r="BO136" s="133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6"/>
      <c r="CC136" s="136"/>
      <c r="CD136" s="136"/>
      <c r="CE136" s="136"/>
      <c r="CF136" s="136"/>
      <c r="CG136" s="133"/>
      <c r="CH136" s="136"/>
      <c r="CI136" s="136"/>
      <c r="CJ136" s="136"/>
      <c r="CK136" s="118">
        <v>0</v>
      </c>
      <c r="CL136" s="106">
        <f t="shared" si="23"/>
        <v>0</v>
      </c>
      <c r="CM136" s="125" t="e">
        <f>E136+F136+G136+H136+I136+J136+K136+L136+M136+N136+O136+P136+Q136+R136+AB136+AC136+AD136+AE136+AF136+AG136+AH136+AI136+AJ136+AK136+AL136+AM136+AN136+AO136+T136+U136+V136+W136+AQ136+AR136+AS136+AT136+BA136+BB136+BC136+BD136+BF136+BG136+BK136+#REF!+BM136+AV136+BN136+AW136+BO136+AY136+BQ136+CD136+CF136+CG136+Z136+AU136+AX136+BP136+BR136+BS136+BT136+BU136+BV136+CE136</f>
        <v>#REF!</v>
      </c>
      <c r="CN136" s="137"/>
    </row>
    <row r="137" spans="1:93" ht="13.8" hidden="1" thickBot="1" x14ac:dyDescent="0.35">
      <c r="A137" s="53">
        <v>131</v>
      </c>
      <c r="B137" s="336"/>
      <c r="C137" s="128"/>
      <c r="D137" s="132" t="str">
        <f t="shared" si="20"/>
        <v>ESC.COUR CHEVERNY TT</v>
      </c>
      <c r="E137" s="128"/>
      <c r="F137" s="129"/>
      <c r="G137" s="129"/>
      <c r="H137" s="129"/>
      <c r="I137" s="129"/>
      <c r="J137" s="129"/>
      <c r="K137" s="130"/>
      <c r="L137" s="128"/>
      <c r="M137" s="129"/>
      <c r="N137" s="129"/>
      <c r="O137" s="129"/>
      <c r="P137" s="129"/>
      <c r="Q137" s="129"/>
      <c r="R137" s="112"/>
      <c r="S137" s="118">
        <v>0</v>
      </c>
      <c r="T137" s="128"/>
      <c r="U137" s="129"/>
      <c r="V137" s="129"/>
      <c r="W137" s="130"/>
      <c r="X137" s="118">
        <v>0</v>
      </c>
      <c r="Y137" s="118"/>
      <c r="Z137" s="131"/>
      <c r="AA137" s="118">
        <f t="shared" si="21"/>
        <v>0</v>
      </c>
      <c r="AB137" s="132"/>
      <c r="AC137" s="129"/>
      <c r="AD137" s="129"/>
      <c r="AE137" s="129"/>
      <c r="AF137" s="129"/>
      <c r="AG137" s="129"/>
      <c r="AH137" s="130"/>
      <c r="AI137" s="128"/>
      <c r="AJ137" s="129"/>
      <c r="AK137" s="129"/>
      <c r="AL137" s="129"/>
      <c r="AM137" s="129"/>
      <c r="AN137" s="129"/>
      <c r="AO137" s="112"/>
      <c r="AP137" s="118">
        <v>0</v>
      </c>
      <c r="AQ137" s="128"/>
      <c r="AR137" s="129"/>
      <c r="AS137" s="129"/>
      <c r="AT137" s="129"/>
      <c r="AU137" s="133"/>
      <c r="AV137" s="133"/>
      <c r="AW137" s="134"/>
      <c r="AX137" s="135"/>
      <c r="AY137" s="133"/>
      <c r="AZ137" s="118">
        <v>0</v>
      </c>
      <c r="BA137" s="132"/>
      <c r="BB137" s="129"/>
      <c r="BC137" s="129"/>
      <c r="BD137" s="130"/>
      <c r="BE137" s="118">
        <v>0</v>
      </c>
      <c r="BF137" s="136"/>
      <c r="BG137" s="136"/>
      <c r="BH137" s="136"/>
      <c r="BI137" s="136"/>
      <c r="BJ137" s="136"/>
      <c r="BK137" s="136"/>
      <c r="BL137" s="124">
        <f t="shared" si="22"/>
        <v>0</v>
      </c>
      <c r="BM137" s="136"/>
      <c r="BN137" s="133"/>
      <c r="BO137" s="133"/>
      <c r="BP137" s="136"/>
      <c r="BQ137" s="136"/>
      <c r="BR137" s="136"/>
      <c r="BS137" s="136"/>
      <c r="BT137" s="136"/>
      <c r="BU137" s="136"/>
      <c r="BV137" s="136"/>
      <c r="BW137" s="136"/>
      <c r="BX137" s="136"/>
      <c r="BY137" s="136"/>
      <c r="BZ137" s="136"/>
      <c r="CA137" s="136"/>
      <c r="CB137" s="136"/>
      <c r="CC137" s="136"/>
      <c r="CD137" s="136"/>
      <c r="CE137" s="136"/>
      <c r="CF137" s="136"/>
      <c r="CG137" s="133"/>
      <c r="CH137" s="136"/>
      <c r="CI137" s="136"/>
      <c r="CJ137" s="136"/>
      <c r="CK137" s="118">
        <v>0</v>
      </c>
      <c r="CL137" s="106">
        <f t="shared" si="23"/>
        <v>0</v>
      </c>
      <c r="CM137" s="125" t="e">
        <f>E137+F137+G137+H137+I137+J137+K137+L137+M137+N137+O137+P137+Q137+R137+AB137+AC137+AD137+AE137+AF137+AG137+AH137+AI137+AJ137+AK137+AL137+AM137+AN137+AO137+T137+U137+V137+W137+AQ137+AR137+AS137+AT137+BA137+BB137+BC137+BD137+BF137+BG137+BK137+#REF!+BM137+AV137+BN137+AW137+BO137+AY137+BQ137+CD137+CF137+CG137+Z137+AU137+AX137+BP137+BR137+BS137+BT137+BU137+BV137+CE137</f>
        <v>#REF!</v>
      </c>
      <c r="CN137" s="126"/>
    </row>
    <row r="138" spans="1:93" ht="13.8" hidden="1" thickBot="1" x14ac:dyDescent="0.35">
      <c r="A138" s="53">
        <v>132</v>
      </c>
      <c r="B138" s="336"/>
      <c r="C138" s="111"/>
      <c r="D138" s="132" t="str">
        <f t="shared" si="20"/>
        <v>ESC.COUR CHEVERNY TT</v>
      </c>
      <c r="E138" s="111"/>
      <c r="F138" s="113"/>
      <c r="G138" s="113"/>
      <c r="H138" s="113"/>
      <c r="I138" s="113"/>
      <c r="J138" s="113"/>
      <c r="K138" s="114"/>
      <c r="L138" s="111"/>
      <c r="M138" s="113"/>
      <c r="N138" s="113"/>
      <c r="O138" s="113"/>
      <c r="P138" s="113"/>
      <c r="Q138" s="113"/>
      <c r="R138" s="115"/>
      <c r="S138" s="116">
        <v>0</v>
      </c>
      <c r="T138" s="111"/>
      <c r="U138" s="113"/>
      <c r="V138" s="113"/>
      <c r="W138" s="114"/>
      <c r="X138" s="116">
        <v>0</v>
      </c>
      <c r="Y138" s="116"/>
      <c r="Z138" s="117"/>
      <c r="AA138" s="118">
        <f t="shared" si="21"/>
        <v>0</v>
      </c>
      <c r="AB138" s="119"/>
      <c r="AC138" s="113"/>
      <c r="AD138" s="113"/>
      <c r="AE138" s="113"/>
      <c r="AF138" s="113"/>
      <c r="AG138" s="113"/>
      <c r="AH138" s="114"/>
      <c r="AI138" s="111"/>
      <c r="AJ138" s="113"/>
      <c r="AK138" s="113"/>
      <c r="AL138" s="113"/>
      <c r="AM138" s="113"/>
      <c r="AN138" s="113"/>
      <c r="AO138" s="115"/>
      <c r="AP138" s="116">
        <v>0</v>
      </c>
      <c r="AQ138" s="111"/>
      <c r="AR138" s="113"/>
      <c r="AS138" s="113"/>
      <c r="AT138" s="113"/>
      <c r="AU138" s="120"/>
      <c r="AV138" s="120"/>
      <c r="AW138" s="121"/>
      <c r="AX138" s="122"/>
      <c r="AY138" s="120"/>
      <c r="AZ138" s="118">
        <v>0</v>
      </c>
      <c r="BA138" s="119"/>
      <c r="BB138" s="113"/>
      <c r="BC138" s="113"/>
      <c r="BD138" s="114"/>
      <c r="BE138" s="116">
        <v>0</v>
      </c>
      <c r="BF138" s="123"/>
      <c r="BG138" s="123"/>
      <c r="BH138" s="123"/>
      <c r="BI138" s="123"/>
      <c r="BJ138" s="123"/>
      <c r="BK138" s="123"/>
      <c r="BL138" s="124">
        <f t="shared" si="22"/>
        <v>0</v>
      </c>
      <c r="BM138" s="123"/>
      <c r="BN138" s="120"/>
      <c r="BO138" s="120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0"/>
      <c r="CH138" s="123"/>
      <c r="CI138" s="123"/>
      <c r="CJ138" s="123"/>
      <c r="CK138" s="118">
        <v>0</v>
      </c>
      <c r="CL138" s="106">
        <f t="shared" si="23"/>
        <v>0</v>
      </c>
      <c r="CM138" s="125" t="e">
        <f>E138+F138+G138+H138+I138+J138+K138+L138+M138+N138+O138+P138+Q138+R138+AB138+AC138+AD138+AE138+AF138+AG138+AH138+AI138+AJ138+AK138+AL138+AM138+AN138+AO138+T138+U138+V138+W138+AQ138+AR138+AS138+AT138+BA138+BB138+BC138+BD138+BF138+BG138+BK138+#REF!+BM138+AV138+BN138+AW138+BO138+AY138+BQ138+CD138+CF138+CG138+Z138+AU138+AX138+BP138+BR138+BS138+BT138+BU138+BV138+CE138</f>
        <v>#REF!</v>
      </c>
      <c r="CN138" s="126"/>
    </row>
    <row r="139" spans="1:93" ht="13.8" hidden="1" thickBot="1" x14ac:dyDescent="0.35">
      <c r="A139" s="53">
        <v>133</v>
      </c>
      <c r="B139" s="336"/>
      <c r="C139" s="128"/>
      <c r="D139" s="132" t="str">
        <f t="shared" si="20"/>
        <v>ESC.COUR CHEVERNY TT</v>
      </c>
      <c r="E139" s="128"/>
      <c r="F139" s="129"/>
      <c r="G139" s="129"/>
      <c r="H139" s="129"/>
      <c r="I139" s="129"/>
      <c r="J139" s="129"/>
      <c r="K139" s="130"/>
      <c r="L139" s="128"/>
      <c r="M139" s="129"/>
      <c r="N139" s="129"/>
      <c r="O139" s="129"/>
      <c r="P139" s="129"/>
      <c r="Q139" s="129"/>
      <c r="R139" s="112"/>
      <c r="S139" s="118">
        <v>0</v>
      </c>
      <c r="T139" s="128"/>
      <c r="U139" s="129"/>
      <c r="V139" s="129"/>
      <c r="W139" s="130"/>
      <c r="X139" s="118">
        <v>0</v>
      </c>
      <c r="Y139" s="118"/>
      <c r="Z139" s="131"/>
      <c r="AA139" s="118">
        <f t="shared" si="21"/>
        <v>0</v>
      </c>
      <c r="AB139" s="132"/>
      <c r="AC139" s="129"/>
      <c r="AD139" s="129"/>
      <c r="AE139" s="129"/>
      <c r="AF139" s="129"/>
      <c r="AG139" s="129"/>
      <c r="AH139" s="130"/>
      <c r="AI139" s="128"/>
      <c r="AJ139" s="129"/>
      <c r="AK139" s="129"/>
      <c r="AL139" s="129"/>
      <c r="AM139" s="129"/>
      <c r="AN139" s="129"/>
      <c r="AO139" s="112"/>
      <c r="AP139" s="118">
        <v>0</v>
      </c>
      <c r="AQ139" s="128"/>
      <c r="AR139" s="129"/>
      <c r="AS139" s="129"/>
      <c r="AT139" s="129"/>
      <c r="AU139" s="133"/>
      <c r="AV139" s="133"/>
      <c r="AW139" s="134"/>
      <c r="AX139" s="135"/>
      <c r="AY139" s="133"/>
      <c r="AZ139" s="118">
        <v>0</v>
      </c>
      <c r="BA139" s="132"/>
      <c r="BB139" s="129"/>
      <c r="BC139" s="129"/>
      <c r="BD139" s="130"/>
      <c r="BE139" s="118">
        <v>0</v>
      </c>
      <c r="BF139" s="136"/>
      <c r="BG139" s="136"/>
      <c r="BH139" s="136"/>
      <c r="BI139" s="136"/>
      <c r="BJ139" s="136"/>
      <c r="BK139" s="136"/>
      <c r="BL139" s="124">
        <f t="shared" si="22"/>
        <v>0</v>
      </c>
      <c r="BM139" s="136"/>
      <c r="BN139" s="133"/>
      <c r="BO139" s="133"/>
      <c r="BP139" s="136"/>
      <c r="BQ139" s="136"/>
      <c r="BR139" s="136"/>
      <c r="BS139" s="136"/>
      <c r="BT139" s="136"/>
      <c r="BU139" s="136"/>
      <c r="BV139" s="136"/>
      <c r="BW139" s="136"/>
      <c r="BX139" s="136"/>
      <c r="BY139" s="136"/>
      <c r="BZ139" s="136"/>
      <c r="CA139" s="136"/>
      <c r="CB139" s="136"/>
      <c r="CC139" s="136"/>
      <c r="CD139" s="136"/>
      <c r="CE139" s="136"/>
      <c r="CF139" s="136"/>
      <c r="CG139" s="133"/>
      <c r="CH139" s="136"/>
      <c r="CI139" s="136"/>
      <c r="CJ139" s="136"/>
      <c r="CK139" s="118">
        <v>0</v>
      </c>
      <c r="CL139" s="106">
        <f t="shared" si="23"/>
        <v>0</v>
      </c>
      <c r="CM139" s="125" t="e">
        <f>E139+F139+G139+H139+I139+J139+K139+L139+M139+N139+O139+P139+Q139+R139+AB139+AC139+AD139+AE139+AF139+AG139+AH139+AI139+AJ139+AK139+AL139+AM139+AN139+AO139+T139+U139+V139+W139+AQ139+AR139+AS139+AT139+BA139+BB139+BC139+BD139+BF139+BG139+BK139+#REF!+BM139+AV139+BN139+AW139+BO139+AY139+BQ139+CD139+CF139+CG139+Z139+AU139+AX139+BP139+BR139+BS139+BT139+BU139+BV139+CE139</f>
        <v>#REF!</v>
      </c>
      <c r="CN139" s="126"/>
    </row>
    <row r="140" spans="1:93" ht="13.8" hidden="1" thickBot="1" x14ac:dyDescent="0.35">
      <c r="A140" s="53">
        <v>134</v>
      </c>
      <c r="B140" s="336"/>
      <c r="C140" s="128"/>
      <c r="D140" s="132" t="str">
        <f t="shared" si="20"/>
        <v>ESC.COUR CHEVERNY TT</v>
      </c>
      <c r="E140" s="128"/>
      <c r="F140" s="129"/>
      <c r="G140" s="129"/>
      <c r="H140" s="129"/>
      <c r="I140" s="129"/>
      <c r="J140" s="129"/>
      <c r="K140" s="130"/>
      <c r="L140" s="128"/>
      <c r="M140" s="129"/>
      <c r="N140" s="129"/>
      <c r="O140" s="129"/>
      <c r="P140" s="129"/>
      <c r="Q140" s="129"/>
      <c r="R140" s="112"/>
      <c r="S140" s="118">
        <v>0</v>
      </c>
      <c r="T140" s="128"/>
      <c r="U140" s="129"/>
      <c r="V140" s="129"/>
      <c r="W140" s="130"/>
      <c r="X140" s="118">
        <v>0</v>
      </c>
      <c r="Y140" s="118"/>
      <c r="Z140" s="131"/>
      <c r="AA140" s="118">
        <f t="shared" si="21"/>
        <v>0</v>
      </c>
      <c r="AB140" s="132"/>
      <c r="AC140" s="129"/>
      <c r="AD140" s="129"/>
      <c r="AE140" s="129"/>
      <c r="AF140" s="129"/>
      <c r="AG140" s="129"/>
      <c r="AH140" s="130"/>
      <c r="AI140" s="128"/>
      <c r="AJ140" s="129"/>
      <c r="AK140" s="129"/>
      <c r="AL140" s="129"/>
      <c r="AM140" s="129"/>
      <c r="AN140" s="129"/>
      <c r="AO140" s="112"/>
      <c r="AP140" s="118">
        <v>0</v>
      </c>
      <c r="AQ140" s="128"/>
      <c r="AR140" s="129"/>
      <c r="AS140" s="129"/>
      <c r="AT140" s="129"/>
      <c r="AU140" s="133"/>
      <c r="AV140" s="133"/>
      <c r="AW140" s="134"/>
      <c r="AX140" s="135"/>
      <c r="AY140" s="133"/>
      <c r="AZ140" s="118">
        <v>0</v>
      </c>
      <c r="BA140" s="132"/>
      <c r="BB140" s="129"/>
      <c r="BC140" s="129"/>
      <c r="BD140" s="130"/>
      <c r="BE140" s="118">
        <v>0</v>
      </c>
      <c r="BF140" s="136"/>
      <c r="BG140" s="136"/>
      <c r="BH140" s="136"/>
      <c r="BI140" s="136"/>
      <c r="BJ140" s="136"/>
      <c r="BK140" s="136"/>
      <c r="BL140" s="124">
        <f t="shared" si="22"/>
        <v>0</v>
      </c>
      <c r="BM140" s="136"/>
      <c r="BN140" s="133"/>
      <c r="BO140" s="133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136"/>
      <c r="CC140" s="136"/>
      <c r="CD140" s="136"/>
      <c r="CE140" s="136"/>
      <c r="CF140" s="136"/>
      <c r="CG140" s="133"/>
      <c r="CH140" s="136"/>
      <c r="CI140" s="136"/>
      <c r="CJ140" s="136"/>
      <c r="CK140" s="118">
        <v>0</v>
      </c>
      <c r="CL140" s="106">
        <f t="shared" si="23"/>
        <v>0</v>
      </c>
      <c r="CM140" s="125" t="e">
        <f>E140+F140+G140+H140+I140+J140+K140+L140+M140+N140+O140+P140+Q140+R140+AB140+AC140+AD140+AE140+AF140+AG140+AH140+AI140+AJ140+AK140+AL140+AM140+AN140+AO140+T140+U140+V140+W140+AQ140+AR140+AS140+AT140+BA140+BB140+BC140+BD140+BF140+BG140+BK140+#REF!+BM140+AV140+BN140+AW140+BO140+AY140+BQ140+CD140+CF140+CG140+Z140+AU140+AX140+BP140+BR140+BS140+BT140+BU140+BV140+CE140</f>
        <v>#REF!</v>
      </c>
      <c r="CN140" s="137"/>
    </row>
    <row r="141" spans="1:93" ht="13.8" hidden="1" thickBot="1" x14ac:dyDescent="0.35">
      <c r="A141" s="53">
        <v>135</v>
      </c>
      <c r="B141" s="337"/>
      <c r="C141" s="128"/>
      <c r="D141" s="132" t="str">
        <f t="shared" si="20"/>
        <v>ESC.COUR CHEVERNY TT</v>
      </c>
      <c r="E141" s="128"/>
      <c r="F141" s="129"/>
      <c r="G141" s="129"/>
      <c r="H141" s="129"/>
      <c r="I141" s="129"/>
      <c r="J141" s="129"/>
      <c r="K141" s="130"/>
      <c r="L141" s="128"/>
      <c r="M141" s="129"/>
      <c r="N141" s="129"/>
      <c r="O141" s="129"/>
      <c r="P141" s="129"/>
      <c r="Q141" s="129"/>
      <c r="R141" s="112"/>
      <c r="S141" s="118">
        <v>0</v>
      </c>
      <c r="T141" s="128"/>
      <c r="U141" s="129"/>
      <c r="V141" s="129"/>
      <c r="W141" s="130"/>
      <c r="X141" s="118">
        <v>0</v>
      </c>
      <c r="Y141" s="118"/>
      <c r="Z141" s="131"/>
      <c r="AA141" s="118">
        <f t="shared" si="21"/>
        <v>0</v>
      </c>
      <c r="AB141" s="132"/>
      <c r="AC141" s="129"/>
      <c r="AD141" s="129"/>
      <c r="AE141" s="129"/>
      <c r="AF141" s="129"/>
      <c r="AG141" s="129"/>
      <c r="AH141" s="130"/>
      <c r="AI141" s="128"/>
      <c r="AJ141" s="129"/>
      <c r="AK141" s="129"/>
      <c r="AL141" s="129"/>
      <c r="AM141" s="129"/>
      <c r="AN141" s="129"/>
      <c r="AO141" s="112"/>
      <c r="AP141" s="118">
        <v>0</v>
      </c>
      <c r="AQ141" s="128"/>
      <c r="AR141" s="129"/>
      <c r="AS141" s="129"/>
      <c r="AT141" s="129"/>
      <c r="AU141" s="133"/>
      <c r="AV141" s="133"/>
      <c r="AW141" s="134"/>
      <c r="AX141" s="135"/>
      <c r="AY141" s="133"/>
      <c r="AZ141" s="118">
        <v>0</v>
      </c>
      <c r="BA141" s="132"/>
      <c r="BB141" s="129"/>
      <c r="BC141" s="129"/>
      <c r="BD141" s="130"/>
      <c r="BE141" s="118">
        <v>0</v>
      </c>
      <c r="BF141" s="136"/>
      <c r="BG141" s="136"/>
      <c r="BH141" s="136"/>
      <c r="BI141" s="136"/>
      <c r="BJ141" s="136"/>
      <c r="BK141" s="136"/>
      <c r="BL141" s="124">
        <f t="shared" si="22"/>
        <v>0</v>
      </c>
      <c r="BM141" s="136"/>
      <c r="BN141" s="133"/>
      <c r="BO141" s="133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3"/>
      <c r="CH141" s="136"/>
      <c r="CI141" s="136"/>
      <c r="CJ141" s="136"/>
      <c r="CK141" s="118">
        <v>0</v>
      </c>
      <c r="CL141" s="106">
        <f t="shared" si="23"/>
        <v>0</v>
      </c>
      <c r="CM141" s="139" t="e">
        <f>E141+F141+G141+H141+I141+J141+K141+L141+M141+N141+O141+P141+Q141+R141+AB141+AC141+AD141+AE141+AF141+AG141+AH141+AI141+AJ141+AK141+AL141+AM141+AN141+AO141+T141+U141+V141+W141+AQ141+AR141+AS141+AT141+BA141+BB141+BC141+BD141+BF141+BG141+BK141+#REF!+BM141+AV141+BN141+AW141+BO141+AY141+BQ141+CD141+CF141+CG141+Z141+AU141+AX141+BP141+BR141+BS141+BT141+BU141+BV141+CE141</f>
        <v>#REF!</v>
      </c>
      <c r="CN141" s="137"/>
    </row>
    <row r="142" spans="1:93" ht="18" customHeight="1" thickTop="1" thickBot="1" x14ac:dyDescent="0.35">
      <c r="A142" s="53">
        <v>136</v>
      </c>
      <c r="B142" s="327" t="s">
        <v>208</v>
      </c>
      <c r="C142" s="141" t="s">
        <v>209</v>
      </c>
      <c r="D142" s="142" t="str">
        <f>$B$142</f>
        <v>FL ST AIGNAN</v>
      </c>
      <c r="E142" s="141"/>
      <c r="F142" s="143"/>
      <c r="G142" s="143"/>
      <c r="H142" s="143"/>
      <c r="I142" s="143"/>
      <c r="J142" s="143"/>
      <c r="K142" s="144"/>
      <c r="L142" s="141"/>
      <c r="M142" s="143"/>
      <c r="N142" s="143"/>
      <c r="O142" s="143"/>
      <c r="P142" s="143"/>
      <c r="Q142" s="143"/>
      <c r="R142" s="145"/>
      <c r="S142" s="118">
        <v>0</v>
      </c>
      <c r="T142" s="141"/>
      <c r="U142" s="143"/>
      <c r="V142" s="143"/>
      <c r="W142" s="144"/>
      <c r="X142" s="118">
        <v>0</v>
      </c>
      <c r="Y142" s="182"/>
      <c r="Z142" s="146"/>
      <c r="AA142" s="118">
        <f t="shared" si="21"/>
        <v>0</v>
      </c>
      <c r="AB142" s="142">
        <v>1</v>
      </c>
      <c r="AC142" s="143"/>
      <c r="AD142" s="143">
        <v>1</v>
      </c>
      <c r="AE142" s="143"/>
      <c r="AF142" s="143"/>
      <c r="AG142" s="143"/>
      <c r="AH142" s="144"/>
      <c r="AI142" s="141"/>
      <c r="AJ142" s="143"/>
      <c r="AK142" s="143"/>
      <c r="AL142" s="143"/>
      <c r="AM142" s="143">
        <v>1</v>
      </c>
      <c r="AN142" s="143"/>
      <c r="AO142" s="145"/>
      <c r="AP142" s="116">
        <f>(SUM(AB142:AO142))*barêmes!$H$12</f>
        <v>45</v>
      </c>
      <c r="AQ142" s="141"/>
      <c r="AR142" s="143"/>
      <c r="AS142" s="143"/>
      <c r="AT142" s="143"/>
      <c r="AU142" s="147"/>
      <c r="AV142" s="147"/>
      <c r="AW142" s="148"/>
      <c r="AX142" s="149"/>
      <c r="AY142" s="147"/>
      <c r="AZ142" s="118">
        <v>0</v>
      </c>
      <c r="BA142" s="142"/>
      <c r="BB142" s="143"/>
      <c r="BC142" s="143"/>
      <c r="BD142" s="144"/>
      <c r="BE142" s="118">
        <v>0</v>
      </c>
      <c r="BF142" s="150"/>
      <c r="BG142" s="150"/>
      <c r="BH142" s="150"/>
      <c r="BI142" s="150"/>
      <c r="BJ142" s="150"/>
      <c r="BK142" s="150"/>
      <c r="BL142" s="124">
        <f t="shared" si="22"/>
        <v>0</v>
      </c>
      <c r="BM142" s="150"/>
      <c r="BN142" s="147"/>
      <c r="BO142" s="147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  <c r="CA142" s="150"/>
      <c r="CB142" s="150"/>
      <c r="CC142" s="150"/>
      <c r="CD142" s="150"/>
      <c r="CE142" s="150"/>
      <c r="CF142" s="150"/>
      <c r="CG142" s="147"/>
      <c r="CH142" s="150"/>
      <c r="CI142" s="150"/>
      <c r="CJ142" s="150"/>
      <c r="CK142" s="98">
        <f>SUM(BM142:CB142)*barêmes!$H$16</f>
        <v>0</v>
      </c>
      <c r="CL142" s="151">
        <f t="shared" si="23"/>
        <v>45</v>
      </c>
      <c r="CM142" s="152" t="e">
        <f>E142+F142+G142+H142+I142+J142+K142+L142+M142+N142+O142+P142+Q142+R142+AB142+AC142+AD142+AE142+AF142+AG142+AH142+AI142+AJ142+AK142+AL142+AM142+AN142+AO142+T142+U142+V142+W142+AQ142+AR142+AS142+AT142+BA142+BB142+BC142+BD142+BF142+BG142+BK142+#REF!+BM142+AV142+BN142+AW142+BO142+AY142+BQ142+CD142+CF142+CG142+Z142+AU142+AX142+BP142+BR142+BS142+BT142+BU142+BV142+CE142</f>
        <v>#REF!</v>
      </c>
      <c r="CN142" s="63" t="e">
        <f>SUM(CM142:CM156)</f>
        <v>#REF!</v>
      </c>
      <c r="CO142" s="109">
        <f>SUM(CL142:CL156)</f>
        <v>90</v>
      </c>
    </row>
    <row r="143" spans="1:93" ht="13.8" thickBot="1" x14ac:dyDescent="0.35">
      <c r="A143" s="53">
        <v>137</v>
      </c>
      <c r="B143" s="278"/>
      <c r="C143" s="141" t="s">
        <v>210</v>
      </c>
      <c r="D143" s="142" t="str">
        <f t="shared" ref="D143:D156" si="24">$B$142</f>
        <v>FL ST AIGNAN</v>
      </c>
      <c r="E143" s="141"/>
      <c r="F143" s="143"/>
      <c r="G143" s="143"/>
      <c r="H143" s="143"/>
      <c r="I143" s="143"/>
      <c r="J143" s="143"/>
      <c r="K143" s="144"/>
      <c r="L143" s="141"/>
      <c r="M143" s="143"/>
      <c r="N143" s="143"/>
      <c r="O143" s="143"/>
      <c r="P143" s="143"/>
      <c r="Q143" s="143"/>
      <c r="R143" s="145"/>
      <c r="S143" s="118">
        <v>0</v>
      </c>
      <c r="T143" s="141"/>
      <c r="U143" s="143"/>
      <c r="V143" s="143"/>
      <c r="W143" s="144"/>
      <c r="X143" s="118">
        <v>0</v>
      </c>
      <c r="Y143" s="182"/>
      <c r="Z143" s="146"/>
      <c r="AA143" s="118">
        <f t="shared" si="21"/>
        <v>0</v>
      </c>
      <c r="AB143" s="142"/>
      <c r="AC143" s="143"/>
      <c r="AD143" s="143"/>
      <c r="AE143" s="143"/>
      <c r="AF143" s="143"/>
      <c r="AG143" s="143">
        <v>1</v>
      </c>
      <c r="AH143" s="144"/>
      <c r="AI143" s="141"/>
      <c r="AJ143" s="143"/>
      <c r="AK143" s="143"/>
      <c r="AL143" s="143">
        <v>1</v>
      </c>
      <c r="AM143" s="143"/>
      <c r="AN143" s="143">
        <v>1</v>
      </c>
      <c r="AO143" s="145"/>
      <c r="AP143" s="116">
        <f>(SUM(AB143:AO143))*barêmes!$H$12</f>
        <v>45</v>
      </c>
      <c r="AQ143" s="141"/>
      <c r="AR143" s="143"/>
      <c r="AS143" s="143"/>
      <c r="AT143" s="143"/>
      <c r="AU143" s="147"/>
      <c r="AV143" s="147"/>
      <c r="AW143" s="148"/>
      <c r="AX143" s="149"/>
      <c r="AY143" s="147"/>
      <c r="AZ143" s="118">
        <v>0</v>
      </c>
      <c r="BA143" s="142"/>
      <c r="BB143" s="143"/>
      <c r="BC143" s="143"/>
      <c r="BD143" s="144"/>
      <c r="BE143" s="118">
        <v>0</v>
      </c>
      <c r="BF143" s="150"/>
      <c r="BG143" s="150"/>
      <c r="BH143" s="150"/>
      <c r="BI143" s="150"/>
      <c r="BJ143" s="150"/>
      <c r="BK143" s="150"/>
      <c r="BL143" s="124">
        <f t="shared" si="22"/>
        <v>0</v>
      </c>
      <c r="BM143" s="150"/>
      <c r="BN143" s="147"/>
      <c r="BO143" s="147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  <c r="CA143" s="150"/>
      <c r="CB143" s="150"/>
      <c r="CC143" s="150"/>
      <c r="CD143" s="150"/>
      <c r="CE143" s="150"/>
      <c r="CF143" s="150"/>
      <c r="CG143" s="147"/>
      <c r="CH143" s="150"/>
      <c r="CI143" s="150"/>
      <c r="CJ143" s="150"/>
      <c r="CK143" s="98">
        <f>SUM(BM143:CB143)*barêmes!$H$16</f>
        <v>0</v>
      </c>
      <c r="CL143" s="151">
        <f t="shared" si="23"/>
        <v>45</v>
      </c>
      <c r="CM143" s="152" t="e">
        <f>E143+F143+G143+H143+I143+J143+K143+L143+M143+N143+O143+P143+Q143+R143+AB143+AC143+AD143+AE143+AF143+AG143+AH143+AI143+AJ143+AK143+AL143+AM143+AN143+AO143+T143+U143+V143+W143+AQ143+AR143+AS143+AT143+BA143+BB143+BC143+BD143+BF143+BG143+BK143+#REF!+BM143+AV143+BN143+AW143+BO143+AY143+BQ143+CD143+CF143+CG143+Z143+AU143+AX143+BP143+BR143+BS143+BT143+BU143+BV143+CE143</f>
        <v>#REF!</v>
      </c>
      <c r="CN143" s="55"/>
    </row>
    <row r="144" spans="1:93" ht="13.8" hidden="1" thickBot="1" x14ac:dyDescent="0.35">
      <c r="A144" s="53">
        <v>138</v>
      </c>
      <c r="B144" s="278"/>
      <c r="C144" s="153"/>
      <c r="D144" s="142" t="str">
        <f t="shared" si="24"/>
        <v>FL ST AIGNAN</v>
      </c>
      <c r="E144" s="153"/>
      <c r="F144" s="154"/>
      <c r="G144" s="154"/>
      <c r="H144" s="154"/>
      <c r="I144" s="154"/>
      <c r="J144" s="154"/>
      <c r="K144" s="155"/>
      <c r="L144" s="153"/>
      <c r="M144" s="154"/>
      <c r="N144" s="154"/>
      <c r="O144" s="154"/>
      <c r="P144" s="154"/>
      <c r="Q144" s="154"/>
      <c r="R144" s="156"/>
      <c r="S144" s="116">
        <v>0</v>
      </c>
      <c r="T144" s="153"/>
      <c r="U144" s="154"/>
      <c r="V144" s="154"/>
      <c r="W144" s="155"/>
      <c r="X144" s="116">
        <v>0</v>
      </c>
      <c r="Y144" s="116"/>
      <c r="Z144" s="157"/>
      <c r="AA144" s="118">
        <f t="shared" si="21"/>
        <v>0</v>
      </c>
      <c r="AB144" s="158"/>
      <c r="AC144" s="154"/>
      <c r="AD144" s="154"/>
      <c r="AE144" s="154"/>
      <c r="AF144" s="154"/>
      <c r="AG144" s="154"/>
      <c r="AH144" s="155"/>
      <c r="AI144" s="153"/>
      <c r="AJ144" s="154"/>
      <c r="AK144" s="154"/>
      <c r="AL144" s="154"/>
      <c r="AM144" s="154"/>
      <c r="AN144" s="154"/>
      <c r="AO144" s="156"/>
      <c r="AP144" s="116">
        <v>0</v>
      </c>
      <c r="AQ144" s="153"/>
      <c r="AR144" s="154"/>
      <c r="AS144" s="154"/>
      <c r="AT144" s="154"/>
      <c r="AU144" s="159"/>
      <c r="AV144" s="159"/>
      <c r="AW144" s="160"/>
      <c r="AX144" s="161"/>
      <c r="AY144" s="159"/>
      <c r="AZ144" s="118">
        <v>0</v>
      </c>
      <c r="BA144" s="158"/>
      <c r="BB144" s="154"/>
      <c r="BC144" s="154"/>
      <c r="BD144" s="155"/>
      <c r="BE144" s="116">
        <v>0</v>
      </c>
      <c r="BF144" s="162"/>
      <c r="BG144" s="162"/>
      <c r="BH144" s="162"/>
      <c r="BI144" s="162"/>
      <c r="BJ144" s="162"/>
      <c r="BK144" s="162"/>
      <c r="BL144" s="124">
        <f t="shared" si="22"/>
        <v>0</v>
      </c>
      <c r="BM144" s="162"/>
      <c r="BN144" s="159"/>
      <c r="BO144" s="159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59"/>
      <c r="CH144" s="162"/>
      <c r="CI144" s="162"/>
      <c r="CJ144" s="162"/>
      <c r="CK144" s="118">
        <v>0</v>
      </c>
      <c r="CL144" s="151">
        <f t="shared" si="23"/>
        <v>0</v>
      </c>
      <c r="CM144" s="152" t="e">
        <f>E144+F144+G144+H144+I144+J144+K144+L144+M144+N144+O144+P144+Q144+R144+AB144+AC144+AD144+AE144+AF144+AG144+AH144+AI144+AJ144+AK144+AL144+AM144+AN144+AO144+T144+U144+V144+W144+AQ144+AR144+AS144+AT144+BA144+BB144+BC144+BD144+BF144+BG144+BK144+#REF!+BM144+AV144+BN144+AW144+BO144+AY144+BQ144+CD144+CF144+CG144+Z144+AU144+AX144+BP144+BR144+BS144+BT144+BU144+BV144+CE144</f>
        <v>#REF!</v>
      </c>
      <c r="CN144" s="55"/>
    </row>
    <row r="145" spans="1:93" ht="13.8" hidden="1" thickBot="1" x14ac:dyDescent="0.35">
      <c r="A145" s="53">
        <v>139</v>
      </c>
      <c r="B145" s="278"/>
      <c r="C145" s="141"/>
      <c r="D145" s="142" t="str">
        <f t="shared" si="24"/>
        <v>FL ST AIGNAN</v>
      </c>
      <c r="E145" s="141"/>
      <c r="F145" s="143"/>
      <c r="G145" s="143"/>
      <c r="H145" s="143"/>
      <c r="I145" s="143"/>
      <c r="J145" s="143"/>
      <c r="K145" s="144"/>
      <c r="L145" s="141"/>
      <c r="M145" s="143"/>
      <c r="N145" s="143"/>
      <c r="O145" s="143"/>
      <c r="P145" s="143"/>
      <c r="Q145" s="143"/>
      <c r="R145" s="145"/>
      <c r="S145" s="118">
        <v>0</v>
      </c>
      <c r="T145" s="141"/>
      <c r="U145" s="143"/>
      <c r="V145" s="143"/>
      <c r="W145" s="144"/>
      <c r="X145" s="118">
        <v>0</v>
      </c>
      <c r="Y145" s="118"/>
      <c r="Z145" s="146"/>
      <c r="AA145" s="118">
        <f t="shared" si="21"/>
        <v>0</v>
      </c>
      <c r="AB145" s="142"/>
      <c r="AC145" s="143"/>
      <c r="AD145" s="143"/>
      <c r="AE145" s="143"/>
      <c r="AF145" s="143"/>
      <c r="AG145" s="143"/>
      <c r="AH145" s="144"/>
      <c r="AI145" s="141"/>
      <c r="AJ145" s="143"/>
      <c r="AK145" s="143"/>
      <c r="AL145" s="143"/>
      <c r="AM145" s="143"/>
      <c r="AN145" s="143"/>
      <c r="AO145" s="145"/>
      <c r="AP145" s="118">
        <v>0</v>
      </c>
      <c r="AQ145" s="141"/>
      <c r="AR145" s="143"/>
      <c r="AS145" s="143"/>
      <c r="AT145" s="143"/>
      <c r="AU145" s="147"/>
      <c r="AV145" s="147"/>
      <c r="AW145" s="148"/>
      <c r="AX145" s="149"/>
      <c r="AY145" s="147"/>
      <c r="AZ145" s="118">
        <v>0</v>
      </c>
      <c r="BA145" s="142"/>
      <c r="BB145" s="143"/>
      <c r="BC145" s="143"/>
      <c r="BD145" s="144"/>
      <c r="BE145" s="118">
        <v>0</v>
      </c>
      <c r="BF145" s="150"/>
      <c r="BG145" s="150"/>
      <c r="BH145" s="150"/>
      <c r="BI145" s="150"/>
      <c r="BJ145" s="150"/>
      <c r="BK145" s="150"/>
      <c r="BL145" s="124">
        <f t="shared" si="22"/>
        <v>0</v>
      </c>
      <c r="BM145" s="150"/>
      <c r="BN145" s="147"/>
      <c r="BO145" s="147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  <c r="CA145" s="150"/>
      <c r="CB145" s="150"/>
      <c r="CC145" s="150"/>
      <c r="CD145" s="150"/>
      <c r="CE145" s="150"/>
      <c r="CF145" s="150"/>
      <c r="CG145" s="147"/>
      <c r="CH145" s="150"/>
      <c r="CI145" s="150"/>
      <c r="CJ145" s="150"/>
      <c r="CK145" s="118">
        <v>0</v>
      </c>
      <c r="CL145" s="151">
        <f t="shared" si="23"/>
        <v>0</v>
      </c>
      <c r="CM145" s="152" t="e">
        <f>E145+F145+G145+H145+I145+J145+K145+L145+M145+N145+O145+P145+Q145+R145+AB145+AC145+AD145+AE145+AF145+AG145+AH145+AI145+AJ145+AK145+AL145+AM145+AN145+AO145+T145+U145+V145+W145+AQ145+AR145+AS145+AT145+BA145+BB145+BC145+BD145+BF145+BG145+BK145+#REF!+BM145+AV145+BN145+AW145+BO145+AY145+BQ145+CD145+CF145+CG145+Z145+AU145+AX145+BP145+BR145+BS145+BT145+BU145+BV145+CE145</f>
        <v>#REF!</v>
      </c>
    </row>
    <row r="146" spans="1:93" ht="13.8" hidden="1" thickBot="1" x14ac:dyDescent="0.35">
      <c r="A146" s="53">
        <v>140</v>
      </c>
      <c r="B146" s="278"/>
      <c r="C146" s="141"/>
      <c r="D146" s="142" t="str">
        <f t="shared" si="24"/>
        <v>FL ST AIGNAN</v>
      </c>
      <c r="E146" s="141"/>
      <c r="F146" s="143"/>
      <c r="G146" s="143"/>
      <c r="H146" s="143"/>
      <c r="I146" s="143"/>
      <c r="J146" s="143"/>
      <c r="K146" s="144"/>
      <c r="L146" s="141"/>
      <c r="M146" s="143"/>
      <c r="N146" s="143"/>
      <c r="O146" s="143"/>
      <c r="P146" s="143"/>
      <c r="Q146" s="143"/>
      <c r="R146" s="145"/>
      <c r="S146" s="118">
        <v>0</v>
      </c>
      <c r="T146" s="141"/>
      <c r="U146" s="143"/>
      <c r="V146" s="143"/>
      <c r="W146" s="144"/>
      <c r="X146" s="118">
        <v>0</v>
      </c>
      <c r="Y146" s="118"/>
      <c r="Z146" s="146"/>
      <c r="AA146" s="118">
        <f t="shared" si="21"/>
        <v>0</v>
      </c>
      <c r="AB146" s="142"/>
      <c r="AC146" s="143"/>
      <c r="AD146" s="143"/>
      <c r="AE146" s="143"/>
      <c r="AF146" s="143"/>
      <c r="AG146" s="143"/>
      <c r="AH146" s="144"/>
      <c r="AI146" s="141"/>
      <c r="AJ146" s="143"/>
      <c r="AK146" s="143"/>
      <c r="AL146" s="143"/>
      <c r="AM146" s="143"/>
      <c r="AN146" s="143"/>
      <c r="AO146" s="145"/>
      <c r="AP146" s="118">
        <v>0</v>
      </c>
      <c r="AQ146" s="141"/>
      <c r="AR146" s="143"/>
      <c r="AS146" s="143"/>
      <c r="AT146" s="143"/>
      <c r="AU146" s="147"/>
      <c r="AV146" s="147"/>
      <c r="AW146" s="148"/>
      <c r="AX146" s="149"/>
      <c r="AY146" s="147"/>
      <c r="AZ146" s="118">
        <v>0</v>
      </c>
      <c r="BA146" s="142"/>
      <c r="BB146" s="143"/>
      <c r="BC146" s="143"/>
      <c r="BD146" s="144"/>
      <c r="BE146" s="118">
        <v>0</v>
      </c>
      <c r="BF146" s="150"/>
      <c r="BG146" s="150"/>
      <c r="BH146" s="150"/>
      <c r="BI146" s="150"/>
      <c r="BJ146" s="150"/>
      <c r="BK146" s="150"/>
      <c r="BL146" s="124">
        <f t="shared" si="22"/>
        <v>0</v>
      </c>
      <c r="BM146" s="150"/>
      <c r="BN146" s="147"/>
      <c r="BO146" s="147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  <c r="CA146" s="150"/>
      <c r="CB146" s="150"/>
      <c r="CC146" s="150"/>
      <c r="CD146" s="150"/>
      <c r="CE146" s="150"/>
      <c r="CF146" s="150"/>
      <c r="CG146" s="147"/>
      <c r="CH146" s="150"/>
      <c r="CI146" s="150"/>
      <c r="CJ146" s="150"/>
      <c r="CK146" s="118">
        <v>0</v>
      </c>
      <c r="CL146" s="151">
        <f t="shared" si="23"/>
        <v>0</v>
      </c>
      <c r="CM146" s="152" t="e">
        <f>E146+F146+G146+H146+I146+J146+K146+L146+M146+N146+O146+P146+Q146+R146+AB146+AC146+AD146+AE146+AF146+AG146+AH146+AI146+AJ146+AK146+AL146+AM146+AN146+AO146+T146+U146+V146+W146+AQ146+AR146+AS146+AT146+BA146+BB146+BC146+BD146+BF146+BG146+BK146+#REF!+BM146+AV146+BN146+AW146+BO146+AY146+BQ146+CD146+CF146+CG146+Z146+AU146+AX146+BP146+BR146+BS146+BT146+BU146+BV146+CE146</f>
        <v>#REF!</v>
      </c>
      <c r="CN146" s="55"/>
    </row>
    <row r="147" spans="1:93" ht="13.8" hidden="1" thickBot="1" x14ac:dyDescent="0.35">
      <c r="A147" s="53">
        <v>141</v>
      </c>
      <c r="B147" s="278"/>
      <c r="C147" s="141"/>
      <c r="D147" s="142" t="str">
        <f t="shared" si="24"/>
        <v>FL ST AIGNAN</v>
      </c>
      <c r="E147" s="141"/>
      <c r="F147" s="143"/>
      <c r="G147" s="143"/>
      <c r="H147" s="143"/>
      <c r="I147" s="143"/>
      <c r="J147" s="143"/>
      <c r="K147" s="144"/>
      <c r="L147" s="141"/>
      <c r="M147" s="143"/>
      <c r="N147" s="143"/>
      <c r="O147" s="143"/>
      <c r="P147" s="143"/>
      <c r="Q147" s="143"/>
      <c r="R147" s="145"/>
      <c r="S147" s="118">
        <v>0</v>
      </c>
      <c r="T147" s="141"/>
      <c r="U147" s="143"/>
      <c r="V147" s="143"/>
      <c r="W147" s="144"/>
      <c r="X147" s="118">
        <v>0</v>
      </c>
      <c r="Y147" s="118"/>
      <c r="Z147" s="146"/>
      <c r="AA147" s="118">
        <f t="shared" si="21"/>
        <v>0</v>
      </c>
      <c r="AB147" s="142"/>
      <c r="AC147" s="143"/>
      <c r="AD147" s="143"/>
      <c r="AE147" s="143"/>
      <c r="AF147" s="143"/>
      <c r="AG147" s="143"/>
      <c r="AH147" s="144"/>
      <c r="AI147" s="141"/>
      <c r="AJ147" s="143"/>
      <c r="AK147" s="143"/>
      <c r="AL147" s="143"/>
      <c r="AM147" s="143"/>
      <c r="AN147" s="143"/>
      <c r="AO147" s="145"/>
      <c r="AP147" s="118">
        <v>0</v>
      </c>
      <c r="AQ147" s="141"/>
      <c r="AR147" s="143"/>
      <c r="AS147" s="143"/>
      <c r="AT147" s="143"/>
      <c r="AU147" s="147"/>
      <c r="AV147" s="147"/>
      <c r="AW147" s="148"/>
      <c r="AX147" s="149"/>
      <c r="AY147" s="147"/>
      <c r="AZ147" s="118">
        <v>0</v>
      </c>
      <c r="BA147" s="142"/>
      <c r="BB147" s="143"/>
      <c r="BC147" s="143"/>
      <c r="BD147" s="144"/>
      <c r="BE147" s="118">
        <v>0</v>
      </c>
      <c r="BF147" s="150"/>
      <c r="BG147" s="150"/>
      <c r="BH147" s="150"/>
      <c r="BI147" s="150"/>
      <c r="BJ147" s="150"/>
      <c r="BK147" s="150"/>
      <c r="BL147" s="124">
        <f t="shared" si="22"/>
        <v>0</v>
      </c>
      <c r="BM147" s="150"/>
      <c r="BN147" s="147"/>
      <c r="BO147" s="147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47"/>
      <c r="CH147" s="150"/>
      <c r="CI147" s="150"/>
      <c r="CJ147" s="150"/>
      <c r="CK147" s="118">
        <v>0</v>
      </c>
      <c r="CL147" s="151">
        <f t="shared" si="23"/>
        <v>0</v>
      </c>
      <c r="CM147" s="152" t="e">
        <f>E147+F147+G147+H147+I147+J147+K147+L147+M147+N147+O147+P147+Q147+R147+AB147+AC147+AD147+AE147+AF147+AG147+AH147+AI147+AJ147+AK147+AL147+AM147+AN147+AO147+T147+U147+V147+W147+AQ147+AR147+AS147+AT147+BA147+BB147+BC147+BD147+BF147+BG147+BK147+#REF!+BM147+AV147+BN147+AW147+BO147+AY147+BQ147+CD147+CF147+CG147+Z147+AU147+AX147+BP147+BR147+BS147+BT147+BU147+BV147+CE147</f>
        <v>#REF!</v>
      </c>
    </row>
    <row r="148" spans="1:93" ht="13.8" hidden="1" thickBot="1" x14ac:dyDescent="0.35">
      <c r="A148" s="53">
        <v>142</v>
      </c>
      <c r="B148" s="278"/>
      <c r="C148" s="141"/>
      <c r="D148" s="142" t="str">
        <f t="shared" si="24"/>
        <v>FL ST AIGNAN</v>
      </c>
      <c r="E148" s="141"/>
      <c r="F148" s="143"/>
      <c r="G148" s="143"/>
      <c r="H148" s="143"/>
      <c r="I148" s="143"/>
      <c r="J148" s="143"/>
      <c r="K148" s="144"/>
      <c r="L148" s="141"/>
      <c r="M148" s="143"/>
      <c r="N148" s="143"/>
      <c r="O148" s="143"/>
      <c r="P148" s="143"/>
      <c r="Q148" s="143"/>
      <c r="R148" s="145"/>
      <c r="S148" s="118">
        <v>0</v>
      </c>
      <c r="T148" s="141"/>
      <c r="U148" s="143"/>
      <c r="V148" s="143"/>
      <c r="W148" s="144"/>
      <c r="X148" s="118">
        <v>0</v>
      </c>
      <c r="Y148" s="118"/>
      <c r="Z148" s="146"/>
      <c r="AA148" s="118">
        <f t="shared" si="21"/>
        <v>0</v>
      </c>
      <c r="AB148" s="142"/>
      <c r="AC148" s="143"/>
      <c r="AD148" s="143"/>
      <c r="AE148" s="143"/>
      <c r="AF148" s="143"/>
      <c r="AG148" s="143"/>
      <c r="AH148" s="144"/>
      <c r="AI148" s="141"/>
      <c r="AJ148" s="143"/>
      <c r="AK148" s="143"/>
      <c r="AL148" s="143"/>
      <c r="AM148" s="143"/>
      <c r="AN148" s="143"/>
      <c r="AO148" s="145"/>
      <c r="AP148" s="118">
        <v>0</v>
      </c>
      <c r="AQ148" s="141"/>
      <c r="AR148" s="143"/>
      <c r="AS148" s="143"/>
      <c r="AT148" s="143"/>
      <c r="AU148" s="147"/>
      <c r="AV148" s="147"/>
      <c r="AW148" s="148"/>
      <c r="AX148" s="149"/>
      <c r="AY148" s="147"/>
      <c r="AZ148" s="118">
        <v>0</v>
      </c>
      <c r="BA148" s="142"/>
      <c r="BB148" s="143"/>
      <c r="BC148" s="143"/>
      <c r="BD148" s="144"/>
      <c r="BE148" s="118">
        <v>0</v>
      </c>
      <c r="BF148" s="150"/>
      <c r="BG148" s="150"/>
      <c r="BH148" s="150"/>
      <c r="BI148" s="150"/>
      <c r="BJ148" s="150"/>
      <c r="BK148" s="150"/>
      <c r="BL148" s="124">
        <f t="shared" si="22"/>
        <v>0</v>
      </c>
      <c r="BM148" s="150"/>
      <c r="BN148" s="147"/>
      <c r="BO148" s="147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47"/>
      <c r="CH148" s="150"/>
      <c r="CI148" s="150"/>
      <c r="CJ148" s="150"/>
      <c r="CK148" s="118">
        <v>0</v>
      </c>
      <c r="CL148" s="151">
        <f t="shared" si="23"/>
        <v>0</v>
      </c>
      <c r="CM148" s="152" t="e">
        <f>E148+F148+G148+H148+I148+J148+K148+L148+M148+N148+O148+P148+Q148+R148+AB148+AC148+AD148+AE148+AF148+AG148+AH148+AI148+AJ148+AK148+AL148+AM148+AN148+AO148+T148+U148+V148+W148+AQ148+AR148+AS148+AT148+BA148+BB148+BC148+BD148+BF148+BG148+BK148+#REF!+BM148+AV148+BN148+AW148+BO148+AY148+BQ148+CD148+CF148+CG148+Z148+AU148+AX148+BP148+BR148+BS148+BT148+BU148+BV148+CE148</f>
        <v>#REF!</v>
      </c>
      <c r="CN148" s="55"/>
    </row>
    <row r="149" spans="1:93" ht="13.8" hidden="1" thickBot="1" x14ac:dyDescent="0.35">
      <c r="A149" s="53">
        <v>143</v>
      </c>
      <c r="B149" s="278"/>
      <c r="C149" s="153"/>
      <c r="D149" s="142" t="str">
        <f t="shared" si="24"/>
        <v>FL ST AIGNAN</v>
      </c>
      <c r="E149" s="153"/>
      <c r="F149" s="154"/>
      <c r="G149" s="154"/>
      <c r="H149" s="154"/>
      <c r="I149" s="154"/>
      <c r="J149" s="154"/>
      <c r="K149" s="155"/>
      <c r="L149" s="153"/>
      <c r="M149" s="154"/>
      <c r="N149" s="154"/>
      <c r="O149" s="154"/>
      <c r="P149" s="154"/>
      <c r="Q149" s="154"/>
      <c r="R149" s="156"/>
      <c r="S149" s="116">
        <v>0</v>
      </c>
      <c r="T149" s="153"/>
      <c r="U149" s="154"/>
      <c r="V149" s="154"/>
      <c r="W149" s="155"/>
      <c r="X149" s="116">
        <v>0</v>
      </c>
      <c r="Y149" s="116"/>
      <c r="Z149" s="157"/>
      <c r="AA149" s="118">
        <f t="shared" si="21"/>
        <v>0</v>
      </c>
      <c r="AB149" s="158"/>
      <c r="AC149" s="154"/>
      <c r="AD149" s="154"/>
      <c r="AE149" s="154"/>
      <c r="AF149" s="154"/>
      <c r="AG149" s="154"/>
      <c r="AH149" s="155"/>
      <c r="AI149" s="153"/>
      <c r="AJ149" s="154"/>
      <c r="AK149" s="154"/>
      <c r="AL149" s="154"/>
      <c r="AM149" s="154"/>
      <c r="AN149" s="154"/>
      <c r="AO149" s="156"/>
      <c r="AP149" s="116">
        <v>0</v>
      </c>
      <c r="AQ149" s="153"/>
      <c r="AR149" s="154"/>
      <c r="AS149" s="154"/>
      <c r="AT149" s="154"/>
      <c r="AU149" s="159"/>
      <c r="AV149" s="159"/>
      <c r="AW149" s="160"/>
      <c r="AX149" s="161"/>
      <c r="AY149" s="159"/>
      <c r="AZ149" s="118">
        <v>0</v>
      </c>
      <c r="BA149" s="158"/>
      <c r="BB149" s="154"/>
      <c r="BC149" s="154"/>
      <c r="BD149" s="155"/>
      <c r="BE149" s="116">
        <v>0</v>
      </c>
      <c r="BF149" s="162"/>
      <c r="BG149" s="162"/>
      <c r="BH149" s="162"/>
      <c r="BI149" s="162"/>
      <c r="BJ149" s="162"/>
      <c r="BK149" s="162"/>
      <c r="BL149" s="124">
        <f t="shared" si="22"/>
        <v>0</v>
      </c>
      <c r="BM149" s="162"/>
      <c r="BN149" s="159"/>
      <c r="BO149" s="159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62"/>
      <c r="CA149" s="162"/>
      <c r="CB149" s="162"/>
      <c r="CC149" s="162"/>
      <c r="CD149" s="162"/>
      <c r="CE149" s="162"/>
      <c r="CF149" s="162"/>
      <c r="CG149" s="159"/>
      <c r="CH149" s="162"/>
      <c r="CI149" s="162"/>
      <c r="CJ149" s="162"/>
      <c r="CK149" s="118">
        <v>0</v>
      </c>
      <c r="CL149" s="151">
        <f t="shared" si="23"/>
        <v>0</v>
      </c>
      <c r="CM149" s="152" t="e">
        <f>E149+F149+G149+H149+I149+J149+K149+L149+M149+N149+O149+P149+Q149+R149+AB149+AC149+AD149+AE149+AF149+AG149+AH149+AI149+AJ149+AK149+AL149+AM149+AN149+AO149+T149+U149+V149+W149+AQ149+AR149+AS149+AT149+BA149+BB149+BC149+BD149+BF149+BG149+BK149+#REF!+BM149+AV149+BN149+AW149+BO149+AY149+BQ149+CD149+CF149+CG149+Z149+AU149+AX149+BP149+BR149+BS149+BT149+BU149+BV149+CE149</f>
        <v>#REF!</v>
      </c>
      <c r="CN149" s="55"/>
    </row>
    <row r="150" spans="1:93" ht="13.8" hidden="1" thickBot="1" x14ac:dyDescent="0.35">
      <c r="A150" s="53">
        <v>144</v>
      </c>
      <c r="B150" s="278"/>
      <c r="C150" s="141"/>
      <c r="D150" s="142" t="str">
        <f t="shared" si="24"/>
        <v>FL ST AIGNAN</v>
      </c>
      <c r="E150" s="141"/>
      <c r="F150" s="143"/>
      <c r="G150" s="143"/>
      <c r="H150" s="143"/>
      <c r="I150" s="143"/>
      <c r="J150" s="143"/>
      <c r="K150" s="144"/>
      <c r="L150" s="141"/>
      <c r="M150" s="143"/>
      <c r="N150" s="143"/>
      <c r="O150" s="143"/>
      <c r="P150" s="143"/>
      <c r="Q150" s="143"/>
      <c r="R150" s="145"/>
      <c r="S150" s="118">
        <v>0</v>
      </c>
      <c r="T150" s="141"/>
      <c r="U150" s="143"/>
      <c r="V150" s="143"/>
      <c r="W150" s="144"/>
      <c r="X150" s="118">
        <v>0</v>
      </c>
      <c r="Y150" s="118"/>
      <c r="Z150" s="146"/>
      <c r="AA150" s="118">
        <f t="shared" si="21"/>
        <v>0</v>
      </c>
      <c r="AB150" s="142"/>
      <c r="AC150" s="143"/>
      <c r="AD150" s="143"/>
      <c r="AE150" s="143"/>
      <c r="AF150" s="143"/>
      <c r="AG150" s="143"/>
      <c r="AH150" s="144"/>
      <c r="AI150" s="141"/>
      <c r="AJ150" s="143"/>
      <c r="AK150" s="143"/>
      <c r="AL150" s="143"/>
      <c r="AM150" s="143"/>
      <c r="AN150" s="143"/>
      <c r="AO150" s="145"/>
      <c r="AP150" s="118">
        <v>0</v>
      </c>
      <c r="AQ150" s="141"/>
      <c r="AR150" s="143"/>
      <c r="AS150" s="143"/>
      <c r="AT150" s="143"/>
      <c r="AU150" s="147"/>
      <c r="AV150" s="147"/>
      <c r="AW150" s="148"/>
      <c r="AX150" s="149"/>
      <c r="AY150" s="147"/>
      <c r="AZ150" s="118">
        <v>0</v>
      </c>
      <c r="BA150" s="142"/>
      <c r="BB150" s="143"/>
      <c r="BC150" s="143"/>
      <c r="BD150" s="144"/>
      <c r="BE150" s="118">
        <v>0</v>
      </c>
      <c r="BF150" s="150"/>
      <c r="BG150" s="150"/>
      <c r="BH150" s="150"/>
      <c r="BI150" s="150"/>
      <c r="BJ150" s="150"/>
      <c r="BK150" s="150"/>
      <c r="BL150" s="124">
        <f t="shared" si="22"/>
        <v>0</v>
      </c>
      <c r="BM150" s="150"/>
      <c r="BN150" s="147"/>
      <c r="BO150" s="147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  <c r="CA150" s="150"/>
      <c r="CB150" s="150"/>
      <c r="CC150" s="150"/>
      <c r="CD150" s="150"/>
      <c r="CE150" s="150"/>
      <c r="CF150" s="150"/>
      <c r="CG150" s="147"/>
      <c r="CH150" s="150"/>
      <c r="CI150" s="150"/>
      <c r="CJ150" s="150"/>
      <c r="CK150" s="118">
        <v>0</v>
      </c>
      <c r="CL150" s="151">
        <f t="shared" si="23"/>
        <v>0</v>
      </c>
      <c r="CM150" s="152" t="e">
        <f>E150+F150+G150+H150+I150+J150+K150+L150+M150+N150+O150+P150+Q150+R150+AB150+AC150+AD150+AE150+AF150+AG150+AH150+AI150+AJ150+AK150+AL150+AM150+AN150+AO150+T150+U150+V150+W150+AQ150+AR150+AS150+AT150+BA150+BB150+BC150+BD150+BF150+BG150+BK150+#REF!+BM150+AV150+BN150+AW150+BO150+AY150+BQ150+CD150+CF150+CG150+Z150+AU150+AX150+BP150+BR150+BS150+BT150+BU150+BV150+CE150</f>
        <v>#REF!</v>
      </c>
    </row>
    <row r="151" spans="1:93" ht="13.8" hidden="1" thickBot="1" x14ac:dyDescent="0.35">
      <c r="A151" s="53">
        <v>145</v>
      </c>
      <c r="B151" s="278"/>
      <c r="C151" s="141"/>
      <c r="D151" s="142" t="str">
        <f t="shared" si="24"/>
        <v>FL ST AIGNAN</v>
      </c>
      <c r="E151" s="141"/>
      <c r="F151" s="143"/>
      <c r="G151" s="143"/>
      <c r="H151" s="143"/>
      <c r="I151" s="143"/>
      <c r="J151" s="143"/>
      <c r="K151" s="144"/>
      <c r="L151" s="141"/>
      <c r="M151" s="143"/>
      <c r="N151" s="143"/>
      <c r="O151" s="143"/>
      <c r="P151" s="143"/>
      <c r="Q151" s="143"/>
      <c r="R151" s="145"/>
      <c r="S151" s="118">
        <v>0</v>
      </c>
      <c r="T151" s="141"/>
      <c r="U151" s="143"/>
      <c r="V151" s="143"/>
      <c r="W151" s="144"/>
      <c r="X151" s="118">
        <v>0</v>
      </c>
      <c r="Y151" s="118"/>
      <c r="Z151" s="146"/>
      <c r="AA151" s="118">
        <f t="shared" si="21"/>
        <v>0</v>
      </c>
      <c r="AB151" s="142"/>
      <c r="AC151" s="143"/>
      <c r="AD151" s="143"/>
      <c r="AE151" s="143"/>
      <c r="AF151" s="143"/>
      <c r="AG151" s="143"/>
      <c r="AH151" s="144"/>
      <c r="AI151" s="141"/>
      <c r="AJ151" s="143"/>
      <c r="AK151" s="143"/>
      <c r="AL151" s="143"/>
      <c r="AM151" s="143"/>
      <c r="AN151" s="143"/>
      <c r="AO151" s="145"/>
      <c r="AP151" s="118">
        <v>0</v>
      </c>
      <c r="AQ151" s="141"/>
      <c r="AR151" s="143"/>
      <c r="AS151" s="143"/>
      <c r="AT151" s="143"/>
      <c r="AU151" s="147"/>
      <c r="AV151" s="147"/>
      <c r="AW151" s="148"/>
      <c r="AX151" s="149"/>
      <c r="AY151" s="147"/>
      <c r="AZ151" s="118">
        <v>0</v>
      </c>
      <c r="BA151" s="142"/>
      <c r="BB151" s="143"/>
      <c r="BC151" s="143"/>
      <c r="BD151" s="144"/>
      <c r="BE151" s="118">
        <v>0</v>
      </c>
      <c r="BF151" s="150"/>
      <c r="BG151" s="150"/>
      <c r="BH151" s="150"/>
      <c r="BI151" s="150"/>
      <c r="BJ151" s="150"/>
      <c r="BK151" s="150"/>
      <c r="BL151" s="124">
        <f t="shared" si="22"/>
        <v>0</v>
      </c>
      <c r="BM151" s="150"/>
      <c r="BN151" s="147"/>
      <c r="BO151" s="147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  <c r="CA151" s="150"/>
      <c r="CB151" s="150"/>
      <c r="CC151" s="150"/>
      <c r="CD151" s="150"/>
      <c r="CE151" s="150"/>
      <c r="CF151" s="150"/>
      <c r="CG151" s="147"/>
      <c r="CH151" s="150"/>
      <c r="CI151" s="150"/>
      <c r="CJ151" s="150"/>
      <c r="CK151" s="118">
        <v>0</v>
      </c>
      <c r="CL151" s="151">
        <f t="shared" si="23"/>
        <v>0</v>
      </c>
      <c r="CM151" s="152" t="e">
        <f>E151+F151+G151+H151+I151+J151+K151+L151+M151+N151+O151+P151+Q151+R151+AB151+AC151+AD151+AE151+AF151+AG151+AH151+AI151+AJ151+AK151+AL151+AM151+AN151+AO151+T151+U151+V151+W151+AQ151+AR151+AS151+AT151+BA151+BB151+BC151+BD151+BF151+BG151+BK151+#REF!+BM151+AV151+BN151+AW151+BO151+AY151+BQ151+CD151+CF151+CG151+Z151+AU151+AX151+BP151+BR151+BS151+BT151+BU151+BV151+CE151</f>
        <v>#REF!</v>
      </c>
      <c r="CN151" s="55"/>
    </row>
    <row r="152" spans="1:93" ht="13.8" hidden="1" thickBot="1" x14ac:dyDescent="0.35">
      <c r="A152" s="53">
        <v>146</v>
      </c>
      <c r="B152" s="278"/>
      <c r="C152" s="153"/>
      <c r="D152" s="142" t="str">
        <f t="shared" si="24"/>
        <v>FL ST AIGNAN</v>
      </c>
      <c r="E152" s="153"/>
      <c r="F152" s="154"/>
      <c r="G152" s="154"/>
      <c r="H152" s="154"/>
      <c r="I152" s="154"/>
      <c r="J152" s="154"/>
      <c r="K152" s="155"/>
      <c r="L152" s="153"/>
      <c r="M152" s="154"/>
      <c r="N152" s="154"/>
      <c r="O152" s="154"/>
      <c r="P152" s="154"/>
      <c r="Q152" s="154"/>
      <c r="R152" s="156"/>
      <c r="S152" s="116">
        <v>0</v>
      </c>
      <c r="T152" s="153"/>
      <c r="U152" s="154"/>
      <c r="V152" s="154"/>
      <c r="W152" s="155"/>
      <c r="X152" s="116">
        <v>0</v>
      </c>
      <c r="Y152" s="116"/>
      <c r="Z152" s="157"/>
      <c r="AA152" s="118">
        <f t="shared" si="21"/>
        <v>0</v>
      </c>
      <c r="AB152" s="158"/>
      <c r="AC152" s="154"/>
      <c r="AD152" s="154"/>
      <c r="AE152" s="154"/>
      <c r="AF152" s="154"/>
      <c r="AG152" s="154"/>
      <c r="AH152" s="155"/>
      <c r="AI152" s="153"/>
      <c r="AJ152" s="154"/>
      <c r="AK152" s="154"/>
      <c r="AL152" s="154"/>
      <c r="AM152" s="154"/>
      <c r="AN152" s="154"/>
      <c r="AO152" s="156"/>
      <c r="AP152" s="116">
        <v>0</v>
      </c>
      <c r="AQ152" s="153"/>
      <c r="AR152" s="154"/>
      <c r="AS152" s="154"/>
      <c r="AT152" s="154"/>
      <c r="AU152" s="159"/>
      <c r="AV152" s="159"/>
      <c r="AW152" s="160"/>
      <c r="AX152" s="161"/>
      <c r="AY152" s="159"/>
      <c r="AZ152" s="118">
        <v>0</v>
      </c>
      <c r="BA152" s="158"/>
      <c r="BB152" s="154"/>
      <c r="BC152" s="154"/>
      <c r="BD152" s="155"/>
      <c r="BE152" s="116">
        <v>0</v>
      </c>
      <c r="BF152" s="162"/>
      <c r="BG152" s="162"/>
      <c r="BH152" s="162"/>
      <c r="BI152" s="162"/>
      <c r="BJ152" s="162"/>
      <c r="BK152" s="162"/>
      <c r="BL152" s="124">
        <f t="shared" si="22"/>
        <v>0</v>
      </c>
      <c r="BM152" s="162"/>
      <c r="BN152" s="159"/>
      <c r="BO152" s="159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59"/>
      <c r="CH152" s="162"/>
      <c r="CI152" s="162"/>
      <c r="CJ152" s="162"/>
      <c r="CK152" s="118">
        <v>0</v>
      </c>
      <c r="CL152" s="151">
        <f t="shared" si="23"/>
        <v>0</v>
      </c>
      <c r="CM152" s="152" t="e">
        <f>E152+F152+G152+H152+I152+J152+K152+L152+M152+N152+O152+P152+Q152+R152+AB152+AC152+AD152+AE152+AF152+AG152+AH152+AI152+AJ152+AK152+AL152+AM152+AN152+AO152+T152+U152+V152+W152+AQ152+AR152+AS152+AT152+BA152+BB152+BC152+BD152+BF152+BG152+BK152+#REF!+BM152+AV152+BN152+AW152+BO152+AY152+BQ152+CD152+CF152+CG152+Z152+AU152+AX152+BP152+BR152+BS152+BT152+BU152+BV152+CE152</f>
        <v>#REF!</v>
      </c>
      <c r="CN152" s="55"/>
    </row>
    <row r="153" spans="1:93" ht="13.8" hidden="1" thickBot="1" x14ac:dyDescent="0.35">
      <c r="A153" s="53">
        <v>147</v>
      </c>
      <c r="B153" s="278"/>
      <c r="C153" s="141"/>
      <c r="D153" s="142" t="str">
        <f t="shared" si="24"/>
        <v>FL ST AIGNAN</v>
      </c>
      <c r="E153" s="141"/>
      <c r="F153" s="143"/>
      <c r="G153" s="143"/>
      <c r="H153" s="143"/>
      <c r="I153" s="143"/>
      <c r="J153" s="143"/>
      <c r="K153" s="144"/>
      <c r="L153" s="141"/>
      <c r="M153" s="143"/>
      <c r="N153" s="143"/>
      <c r="O153" s="143"/>
      <c r="P153" s="143"/>
      <c r="Q153" s="143"/>
      <c r="R153" s="145"/>
      <c r="S153" s="118">
        <v>0</v>
      </c>
      <c r="T153" s="141"/>
      <c r="U153" s="143"/>
      <c r="V153" s="143"/>
      <c r="W153" s="144"/>
      <c r="X153" s="118">
        <v>0</v>
      </c>
      <c r="Y153" s="118"/>
      <c r="Z153" s="146"/>
      <c r="AA153" s="118">
        <f t="shared" si="21"/>
        <v>0</v>
      </c>
      <c r="AB153" s="142"/>
      <c r="AC153" s="143"/>
      <c r="AD153" s="143"/>
      <c r="AE153" s="143"/>
      <c r="AF153" s="143"/>
      <c r="AG153" s="143"/>
      <c r="AH153" s="144"/>
      <c r="AI153" s="141"/>
      <c r="AJ153" s="143"/>
      <c r="AK153" s="143"/>
      <c r="AL153" s="143"/>
      <c r="AM153" s="143"/>
      <c r="AN153" s="143"/>
      <c r="AO153" s="145"/>
      <c r="AP153" s="118">
        <v>0</v>
      </c>
      <c r="AQ153" s="141"/>
      <c r="AR153" s="143"/>
      <c r="AS153" s="143"/>
      <c r="AT153" s="143"/>
      <c r="AU153" s="147"/>
      <c r="AV153" s="147"/>
      <c r="AW153" s="148"/>
      <c r="AX153" s="149"/>
      <c r="AY153" s="147"/>
      <c r="AZ153" s="118">
        <v>0</v>
      </c>
      <c r="BA153" s="142"/>
      <c r="BB153" s="143"/>
      <c r="BC153" s="143"/>
      <c r="BD153" s="144"/>
      <c r="BE153" s="116">
        <v>0</v>
      </c>
      <c r="BF153" s="150"/>
      <c r="BG153" s="150"/>
      <c r="BH153" s="150"/>
      <c r="BI153" s="150"/>
      <c r="BJ153" s="150"/>
      <c r="BK153" s="150"/>
      <c r="BL153" s="124">
        <f t="shared" si="22"/>
        <v>0</v>
      </c>
      <c r="BM153" s="150"/>
      <c r="BN153" s="147"/>
      <c r="BO153" s="147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  <c r="CA153" s="150"/>
      <c r="CB153" s="150"/>
      <c r="CC153" s="150"/>
      <c r="CD153" s="150"/>
      <c r="CE153" s="150"/>
      <c r="CF153" s="150"/>
      <c r="CG153" s="147"/>
      <c r="CH153" s="150"/>
      <c r="CI153" s="150"/>
      <c r="CJ153" s="150"/>
      <c r="CK153" s="118">
        <v>0</v>
      </c>
      <c r="CL153" s="151">
        <f t="shared" si="23"/>
        <v>0</v>
      </c>
      <c r="CM153" s="152" t="e">
        <f>E153+F153+G153+H153+I153+J153+K153+L153+M153+N153+O153+P153+Q153+R153+AB153+AC153+AD153+AE153+AF153+AG153+AH153+AI153+AJ153+AK153+AL153+AM153+AN153+AO153+T153+U153+V153+W153+AQ153+AR153+AS153+AT153+BA153+BB153+BC153+BD153+BF153+BG153+BK153+#REF!+BM153+AV153+BN153+AW153+BO153+AY153+BQ153+CD153+CF153+CG153+Z153+AU153+AX153+BP153+BR153+BS153+BT153+BU153+BV153+CE153</f>
        <v>#REF!</v>
      </c>
      <c r="CN153" s="55"/>
    </row>
    <row r="154" spans="1:93" ht="13.8" hidden="1" thickBot="1" x14ac:dyDescent="0.35">
      <c r="A154" s="53">
        <v>148</v>
      </c>
      <c r="B154" s="278"/>
      <c r="C154" s="141"/>
      <c r="D154" s="142" t="str">
        <f t="shared" si="24"/>
        <v>FL ST AIGNAN</v>
      </c>
      <c r="E154" s="141"/>
      <c r="F154" s="143"/>
      <c r="G154" s="143"/>
      <c r="H154" s="143"/>
      <c r="I154" s="143"/>
      <c r="J154" s="143"/>
      <c r="K154" s="144"/>
      <c r="L154" s="141"/>
      <c r="M154" s="143"/>
      <c r="N154" s="143"/>
      <c r="O154" s="143"/>
      <c r="P154" s="143"/>
      <c r="Q154" s="143"/>
      <c r="R154" s="145"/>
      <c r="S154" s="118">
        <v>0</v>
      </c>
      <c r="T154" s="141"/>
      <c r="U154" s="143"/>
      <c r="V154" s="143"/>
      <c r="W154" s="144"/>
      <c r="X154" s="118">
        <v>0</v>
      </c>
      <c r="Y154" s="118"/>
      <c r="Z154" s="146"/>
      <c r="AA154" s="118">
        <f t="shared" si="21"/>
        <v>0</v>
      </c>
      <c r="AB154" s="142"/>
      <c r="AC154" s="143"/>
      <c r="AD154" s="143"/>
      <c r="AE154" s="143"/>
      <c r="AF154" s="143"/>
      <c r="AG154" s="143"/>
      <c r="AH154" s="144"/>
      <c r="AI154" s="141"/>
      <c r="AJ154" s="143"/>
      <c r="AK154" s="143"/>
      <c r="AL154" s="143"/>
      <c r="AM154" s="143"/>
      <c r="AN154" s="143"/>
      <c r="AO154" s="145"/>
      <c r="AP154" s="118">
        <v>0</v>
      </c>
      <c r="AQ154" s="141"/>
      <c r="AR154" s="143"/>
      <c r="AS154" s="143"/>
      <c r="AT154" s="143"/>
      <c r="AU154" s="147"/>
      <c r="AV154" s="147"/>
      <c r="AW154" s="148"/>
      <c r="AX154" s="149"/>
      <c r="AY154" s="147"/>
      <c r="AZ154" s="118">
        <v>0</v>
      </c>
      <c r="BA154" s="142"/>
      <c r="BB154" s="143"/>
      <c r="BC154" s="143"/>
      <c r="BD154" s="144"/>
      <c r="BE154" s="116">
        <v>0</v>
      </c>
      <c r="BF154" s="150"/>
      <c r="BG154" s="150"/>
      <c r="BH154" s="150"/>
      <c r="BI154" s="150"/>
      <c r="BJ154" s="150"/>
      <c r="BK154" s="150"/>
      <c r="BL154" s="124">
        <f t="shared" si="22"/>
        <v>0</v>
      </c>
      <c r="BM154" s="150"/>
      <c r="BN154" s="147"/>
      <c r="BO154" s="147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  <c r="CA154" s="150"/>
      <c r="CB154" s="150"/>
      <c r="CC154" s="150"/>
      <c r="CD154" s="150"/>
      <c r="CE154" s="150"/>
      <c r="CF154" s="150"/>
      <c r="CG154" s="147"/>
      <c r="CH154" s="150"/>
      <c r="CI154" s="150"/>
      <c r="CJ154" s="150"/>
      <c r="CK154" s="118">
        <v>0</v>
      </c>
      <c r="CL154" s="151">
        <f t="shared" si="23"/>
        <v>0</v>
      </c>
      <c r="CM154" s="152" t="e">
        <f>E154+F154+G154+H154+I154+J154+K154+L154+M154+N154+O154+P154+Q154+R154+AB154+AC154+AD154+AE154+AF154+AG154+AH154+AI154+AJ154+AK154+AL154+AM154+AN154+AO154+T154+U154+V154+W154+AQ154+AR154+AS154+AT154+BA154+BB154+BC154+BD154+BF154+BG154+BK154+#REF!+BM154+AV154+BN154+AW154+BO154+AY154+BQ154+CD154+CF154+CG154+Z154+AU154+AX154+BP154+BR154+BS154+BT154+BU154+BV154+CE154</f>
        <v>#REF!</v>
      </c>
    </row>
    <row r="155" spans="1:93" ht="13.8" hidden="1" thickBot="1" x14ac:dyDescent="0.35">
      <c r="A155" s="53">
        <v>149</v>
      </c>
      <c r="B155" s="278"/>
      <c r="C155" s="141"/>
      <c r="D155" s="142" t="str">
        <f t="shared" si="24"/>
        <v>FL ST AIGNAN</v>
      </c>
      <c r="E155" s="141"/>
      <c r="F155" s="143"/>
      <c r="G155" s="143"/>
      <c r="H155" s="143"/>
      <c r="I155" s="143"/>
      <c r="J155" s="143"/>
      <c r="K155" s="144"/>
      <c r="L155" s="141"/>
      <c r="M155" s="143"/>
      <c r="N155" s="143"/>
      <c r="O155" s="143"/>
      <c r="P155" s="143"/>
      <c r="Q155" s="143"/>
      <c r="R155" s="145"/>
      <c r="S155" s="118">
        <v>0</v>
      </c>
      <c r="T155" s="141"/>
      <c r="U155" s="143"/>
      <c r="V155" s="143"/>
      <c r="W155" s="144"/>
      <c r="X155" s="118">
        <v>0</v>
      </c>
      <c r="Y155" s="118"/>
      <c r="Z155" s="146"/>
      <c r="AA155" s="118">
        <f t="shared" si="21"/>
        <v>0</v>
      </c>
      <c r="AB155" s="142"/>
      <c r="AC155" s="143"/>
      <c r="AD155" s="143"/>
      <c r="AE155" s="143"/>
      <c r="AF155" s="143"/>
      <c r="AG155" s="143"/>
      <c r="AH155" s="144"/>
      <c r="AI155" s="141"/>
      <c r="AJ155" s="143"/>
      <c r="AK155" s="143"/>
      <c r="AL155" s="143"/>
      <c r="AM155" s="143"/>
      <c r="AN155" s="143"/>
      <c r="AO155" s="145"/>
      <c r="AP155" s="118">
        <v>0</v>
      </c>
      <c r="AQ155" s="141"/>
      <c r="AR155" s="143"/>
      <c r="AS155" s="143"/>
      <c r="AT155" s="143"/>
      <c r="AU155" s="147"/>
      <c r="AV155" s="147"/>
      <c r="AW155" s="148"/>
      <c r="AX155" s="149"/>
      <c r="AY155" s="147"/>
      <c r="AZ155" s="118">
        <v>0</v>
      </c>
      <c r="BA155" s="142"/>
      <c r="BB155" s="143"/>
      <c r="BC155" s="143"/>
      <c r="BD155" s="144"/>
      <c r="BE155" s="116">
        <v>0</v>
      </c>
      <c r="BF155" s="150"/>
      <c r="BG155" s="150"/>
      <c r="BH155" s="150"/>
      <c r="BI155" s="150"/>
      <c r="BJ155" s="150"/>
      <c r="BK155" s="150"/>
      <c r="BL155" s="124">
        <f t="shared" si="22"/>
        <v>0</v>
      </c>
      <c r="BM155" s="150"/>
      <c r="BN155" s="147"/>
      <c r="BO155" s="147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  <c r="CA155" s="150"/>
      <c r="CB155" s="150"/>
      <c r="CC155" s="150"/>
      <c r="CD155" s="150"/>
      <c r="CE155" s="150"/>
      <c r="CF155" s="150"/>
      <c r="CG155" s="147"/>
      <c r="CH155" s="150"/>
      <c r="CI155" s="150"/>
      <c r="CJ155" s="150"/>
      <c r="CK155" s="118">
        <v>0</v>
      </c>
      <c r="CL155" s="151">
        <f t="shared" si="23"/>
        <v>0</v>
      </c>
      <c r="CM155" s="152" t="e">
        <f>E155+F155+G155+H155+I155+J155+K155+L155+M155+N155+O155+P155+Q155+R155+AB155+AC155+AD155+AE155+AF155+AG155+AH155+AI155+AJ155+AK155+AL155+AM155+AN155+AO155+T155+U155+V155+W155+AQ155+AR155+AS155+AT155+BA155+BB155+BC155+BD155+BF155+BG155+BK155+#REF!+BM155+AV155+BN155+AW155+BO155+AY155+BQ155+CD155+CF155+CG155+Z155+AU155+AX155+BP155+BR155+BS155+BT155+BU155+BV155+CE155</f>
        <v>#REF!</v>
      </c>
    </row>
    <row r="156" spans="1:93" ht="13.8" hidden="1" thickBot="1" x14ac:dyDescent="0.35">
      <c r="A156" s="53">
        <v>150</v>
      </c>
      <c r="B156" s="328"/>
      <c r="C156" s="141"/>
      <c r="D156" s="142" t="str">
        <f t="shared" si="24"/>
        <v>FL ST AIGNAN</v>
      </c>
      <c r="E156" s="141"/>
      <c r="F156" s="143"/>
      <c r="G156" s="143"/>
      <c r="H156" s="143"/>
      <c r="I156" s="143"/>
      <c r="J156" s="143"/>
      <c r="K156" s="144"/>
      <c r="L156" s="141"/>
      <c r="M156" s="143"/>
      <c r="N156" s="143"/>
      <c r="O156" s="143"/>
      <c r="P156" s="143"/>
      <c r="Q156" s="143"/>
      <c r="R156" s="145"/>
      <c r="S156" s="118">
        <v>0</v>
      </c>
      <c r="T156" s="141"/>
      <c r="U156" s="143"/>
      <c r="V156" s="143"/>
      <c r="W156" s="144"/>
      <c r="X156" s="118">
        <v>0</v>
      </c>
      <c r="Y156" s="118"/>
      <c r="Z156" s="146"/>
      <c r="AA156" s="118">
        <f t="shared" si="21"/>
        <v>0</v>
      </c>
      <c r="AB156" s="142"/>
      <c r="AC156" s="143"/>
      <c r="AD156" s="143"/>
      <c r="AE156" s="143"/>
      <c r="AF156" s="143"/>
      <c r="AG156" s="143"/>
      <c r="AH156" s="144"/>
      <c r="AI156" s="141"/>
      <c r="AJ156" s="143"/>
      <c r="AK156" s="143"/>
      <c r="AL156" s="143"/>
      <c r="AM156" s="143"/>
      <c r="AN156" s="143"/>
      <c r="AO156" s="145"/>
      <c r="AP156" s="118">
        <v>0</v>
      </c>
      <c r="AQ156" s="141"/>
      <c r="AR156" s="143"/>
      <c r="AS156" s="143"/>
      <c r="AT156" s="143"/>
      <c r="AU156" s="147"/>
      <c r="AV156" s="147"/>
      <c r="AW156" s="148"/>
      <c r="AX156" s="149"/>
      <c r="AY156" s="147"/>
      <c r="AZ156" s="118">
        <v>0</v>
      </c>
      <c r="BA156" s="142"/>
      <c r="BB156" s="143"/>
      <c r="BC156" s="143"/>
      <c r="BD156" s="144"/>
      <c r="BE156" s="116">
        <v>0</v>
      </c>
      <c r="BF156" s="150"/>
      <c r="BG156" s="150"/>
      <c r="BH156" s="150"/>
      <c r="BI156" s="150"/>
      <c r="BJ156" s="150"/>
      <c r="BK156" s="150"/>
      <c r="BL156" s="124">
        <f t="shared" si="22"/>
        <v>0</v>
      </c>
      <c r="BM156" s="150"/>
      <c r="BN156" s="147"/>
      <c r="BO156" s="147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  <c r="CA156" s="150"/>
      <c r="CB156" s="150"/>
      <c r="CC156" s="150"/>
      <c r="CD156" s="150"/>
      <c r="CE156" s="150"/>
      <c r="CF156" s="150"/>
      <c r="CG156" s="147"/>
      <c r="CH156" s="150"/>
      <c r="CI156" s="150"/>
      <c r="CJ156" s="150"/>
      <c r="CK156" s="118">
        <v>0</v>
      </c>
      <c r="CL156" s="151">
        <f t="shared" si="23"/>
        <v>0</v>
      </c>
      <c r="CM156" s="152" t="e">
        <f>E156+F156+G156+H156+I156+J156+K156+L156+M156+N156+O156+P156+Q156+R156+AB156+AC156+AD156+AE156+AF156+AG156+AH156+AI156+AJ156+AK156+AL156+AM156+AN156+AO156+T156+U156+V156+W156+AQ156+AR156+AS156+AT156+BA156+BB156+BC156+BD156+BF156+BG156+BK156+#REF!+BM156+AV156+BN156+AW156+BO156+AY156+BQ156+CD156+CF156+CG156+Z156+AU156+AX156+BP156+BR156+BS156+BT156+BU156+BV156+CE156</f>
        <v>#REF!</v>
      </c>
    </row>
    <row r="157" spans="1:93" ht="14.4" thickTop="1" thickBot="1" x14ac:dyDescent="0.35">
      <c r="A157" s="53">
        <v>151</v>
      </c>
      <c r="B157" s="338" t="s">
        <v>211</v>
      </c>
      <c r="C157" s="128" t="s">
        <v>212</v>
      </c>
      <c r="D157" s="132" t="str">
        <f t="shared" ref="D157:D170" si="25">$B$157</f>
        <v>LES PONGISTES DU VENDOMOIS</v>
      </c>
      <c r="E157" s="128"/>
      <c r="F157" s="129"/>
      <c r="G157" s="129"/>
      <c r="H157" s="129"/>
      <c r="I157" s="129"/>
      <c r="J157" s="129"/>
      <c r="K157" s="130"/>
      <c r="L157" s="128"/>
      <c r="M157" s="129"/>
      <c r="N157" s="129"/>
      <c r="O157" s="129"/>
      <c r="P157" s="129"/>
      <c r="Q157" s="129"/>
      <c r="R157" s="112"/>
      <c r="S157" s="118">
        <v>0</v>
      </c>
      <c r="T157" s="128"/>
      <c r="U157" s="129"/>
      <c r="V157" s="129"/>
      <c r="W157" s="130"/>
      <c r="X157" s="118">
        <v>0</v>
      </c>
      <c r="Y157" s="182"/>
      <c r="Z157" s="131"/>
      <c r="AA157" s="118">
        <f t="shared" si="21"/>
        <v>0</v>
      </c>
      <c r="AB157" s="132">
        <v>1</v>
      </c>
      <c r="AC157" s="129"/>
      <c r="AD157" s="129">
        <v>1</v>
      </c>
      <c r="AE157" s="129"/>
      <c r="AF157" s="129"/>
      <c r="AG157" s="129"/>
      <c r="AH157" s="130"/>
      <c r="AI157" s="128">
        <v>1</v>
      </c>
      <c r="AJ157" s="129"/>
      <c r="AK157" s="129"/>
      <c r="AL157" s="129"/>
      <c r="AM157" s="129"/>
      <c r="AN157" s="129"/>
      <c r="AO157" s="112"/>
      <c r="AP157" s="116">
        <f>(SUM(AB157:AO157))*barêmes!$H$12</f>
        <v>45</v>
      </c>
      <c r="AQ157" s="128"/>
      <c r="AR157" s="129"/>
      <c r="AS157" s="129"/>
      <c r="AT157" s="129"/>
      <c r="AU157" s="133"/>
      <c r="AV157" s="133"/>
      <c r="AW157" s="134"/>
      <c r="AX157" s="135"/>
      <c r="AY157" s="133"/>
      <c r="AZ157" s="118">
        <v>0</v>
      </c>
      <c r="BA157" s="132"/>
      <c r="BB157" s="129"/>
      <c r="BC157" s="129"/>
      <c r="BD157" s="130"/>
      <c r="BE157" s="118">
        <v>0</v>
      </c>
      <c r="BF157" s="136"/>
      <c r="BG157" s="136"/>
      <c r="BH157" s="136"/>
      <c r="BI157" s="136"/>
      <c r="BJ157" s="136"/>
      <c r="BK157" s="136"/>
      <c r="BL157" s="124">
        <f t="shared" si="22"/>
        <v>0</v>
      </c>
      <c r="BM157" s="136"/>
      <c r="BN157" s="133"/>
      <c r="BO157" s="133"/>
      <c r="BP157" s="136"/>
      <c r="BQ157" s="136"/>
      <c r="BR157" s="136"/>
      <c r="BS157" s="136"/>
      <c r="BT157" s="136"/>
      <c r="BU157" s="136"/>
      <c r="BV157" s="136"/>
      <c r="BW157" s="136"/>
      <c r="BX157" s="136"/>
      <c r="BY157" s="136"/>
      <c r="BZ157" s="136"/>
      <c r="CA157" s="136"/>
      <c r="CB157" s="136"/>
      <c r="CC157" s="136"/>
      <c r="CD157" s="136"/>
      <c r="CE157" s="136"/>
      <c r="CF157" s="136"/>
      <c r="CG157" s="133"/>
      <c r="CH157" s="136"/>
      <c r="CI157" s="136"/>
      <c r="CJ157" s="136"/>
      <c r="CK157" s="98">
        <f>SUM(BM157:CB157)*barêmes!$H$16</f>
        <v>0</v>
      </c>
      <c r="CL157" s="106">
        <f t="shared" si="23"/>
        <v>45</v>
      </c>
      <c r="CM157" s="107" t="e">
        <f>E157+F157+G157+H157+I157+J157+K157+L157+M157+N157+O157+P157+Q157+R157+AB157+AC157+AD157+AE157+AF157+AG157+AH157+AI157+AJ157+AK157+AL157+AM157+AN157+AO157+T157+U157+V157+W157+AQ157+AR157+AS157+AT157+BA157+BB157+BC157+BD157+BF157+BG157+BK157+#REF!+BM157+AV157+BN157+AW157+BO157+AY157+BQ157+CD157+CF157+CG157+Z157+AU157+AX157+BP157+BR157+BS157+BT157+BU157+BV157+CE157</f>
        <v>#REF!</v>
      </c>
      <c r="CN157" s="108" t="e">
        <f>SUM(CM157:CM171)</f>
        <v>#REF!</v>
      </c>
      <c r="CO157" s="109">
        <f>SUM(CL157:CL171)</f>
        <v>150</v>
      </c>
    </row>
    <row r="158" spans="1:93" ht="13.8" thickBot="1" x14ac:dyDescent="0.35">
      <c r="A158" s="53">
        <v>152</v>
      </c>
      <c r="B158" s="336"/>
      <c r="C158" s="128" t="s">
        <v>213</v>
      </c>
      <c r="D158" s="132" t="str">
        <f t="shared" si="25"/>
        <v>LES PONGISTES DU VENDOMOIS</v>
      </c>
      <c r="E158" s="128"/>
      <c r="F158" s="129"/>
      <c r="G158" s="129"/>
      <c r="H158" s="129"/>
      <c r="I158" s="129"/>
      <c r="J158" s="129"/>
      <c r="K158" s="130"/>
      <c r="L158" s="128"/>
      <c r="M158" s="129"/>
      <c r="N158" s="129"/>
      <c r="O158" s="129"/>
      <c r="P158" s="129"/>
      <c r="Q158" s="129"/>
      <c r="R158" s="112"/>
      <c r="S158" s="118">
        <v>0</v>
      </c>
      <c r="T158" s="128"/>
      <c r="U158" s="129"/>
      <c r="V158" s="129"/>
      <c r="W158" s="130"/>
      <c r="X158" s="118">
        <v>0</v>
      </c>
      <c r="Y158" s="182"/>
      <c r="Z158" s="131"/>
      <c r="AA158" s="118">
        <f t="shared" si="21"/>
        <v>0</v>
      </c>
      <c r="AB158" s="132"/>
      <c r="AC158" s="129"/>
      <c r="AD158" s="129">
        <v>1</v>
      </c>
      <c r="AE158" s="129"/>
      <c r="AF158" s="129"/>
      <c r="AG158" s="129">
        <v>1</v>
      </c>
      <c r="AH158" s="130"/>
      <c r="AI158" s="128">
        <v>1</v>
      </c>
      <c r="AJ158" s="129"/>
      <c r="AK158" s="129"/>
      <c r="AL158" s="129"/>
      <c r="AM158" s="129">
        <v>1</v>
      </c>
      <c r="AN158" s="129">
        <v>1</v>
      </c>
      <c r="AO158" s="112"/>
      <c r="AP158" s="116">
        <f>(SUM(AB158:AO158))*barêmes!$H$12</f>
        <v>75</v>
      </c>
      <c r="AQ158" s="128"/>
      <c r="AR158" s="129"/>
      <c r="AS158" s="129"/>
      <c r="AT158" s="129"/>
      <c r="AU158" s="133"/>
      <c r="AV158" s="133"/>
      <c r="AW158" s="134"/>
      <c r="AX158" s="135"/>
      <c r="AY158" s="133"/>
      <c r="AZ158" s="118">
        <v>0</v>
      </c>
      <c r="BA158" s="132"/>
      <c r="BB158" s="129"/>
      <c r="BC158" s="129"/>
      <c r="BD158" s="130"/>
      <c r="BE158" s="118">
        <v>0</v>
      </c>
      <c r="BF158" s="136"/>
      <c r="BG158" s="136"/>
      <c r="BH158" s="136"/>
      <c r="BI158" s="136"/>
      <c r="BJ158" s="136"/>
      <c r="BK158" s="136"/>
      <c r="BL158" s="124">
        <f t="shared" si="22"/>
        <v>0</v>
      </c>
      <c r="BM158" s="136"/>
      <c r="BN158" s="133"/>
      <c r="BO158" s="133"/>
      <c r="BP158" s="136"/>
      <c r="BQ158" s="136"/>
      <c r="BR158" s="136"/>
      <c r="BS158" s="136"/>
      <c r="BT158" s="136"/>
      <c r="BU158" s="136"/>
      <c r="BV158" s="136"/>
      <c r="BW158" s="136"/>
      <c r="BX158" s="136"/>
      <c r="BY158" s="136"/>
      <c r="BZ158" s="136"/>
      <c r="CA158" s="136"/>
      <c r="CB158" s="136"/>
      <c r="CC158" s="136"/>
      <c r="CD158" s="136"/>
      <c r="CE158" s="136"/>
      <c r="CF158" s="136"/>
      <c r="CG158" s="133"/>
      <c r="CH158" s="136"/>
      <c r="CI158" s="136"/>
      <c r="CJ158" s="136"/>
      <c r="CK158" s="98">
        <f>SUM(BM158:CB158)*barêmes!$H$16</f>
        <v>0</v>
      </c>
      <c r="CL158" s="106">
        <f t="shared" si="23"/>
        <v>75</v>
      </c>
      <c r="CM158" s="125" t="e">
        <f>E158+F158+G158+H158+I158+J158+K158+L158+M158+N158+O158+P158+Q158+R158+AB158+AC158+AD158+AE158+AF158+AG158+AH158+AI158+AJ158+AK158+AL158+AM158+AN158+AO158+T158+U158+V158+W158+AQ158+AR158+AS158+AT158+BA158+BB158+BC158+BD158+BF158+BG158+BK158+#REF!+BM158+AV158+BN158+AW158+BO158+AY158+BQ158+CD158+CF158+CG158+Z158+AU158+AX158+BP158+BR158+BS158+BT158+BU158+BV158+CE158</f>
        <v>#REF!</v>
      </c>
      <c r="CN158" s="137"/>
    </row>
    <row r="159" spans="1:93" ht="13.8" thickBot="1" x14ac:dyDescent="0.35">
      <c r="A159" s="53">
        <v>153</v>
      </c>
      <c r="B159" s="336"/>
      <c r="C159" s="128" t="s">
        <v>235</v>
      </c>
      <c r="D159" s="132" t="str">
        <f t="shared" si="25"/>
        <v>LES PONGISTES DU VENDOMOIS</v>
      </c>
      <c r="E159" s="128"/>
      <c r="F159" s="129"/>
      <c r="G159" s="129"/>
      <c r="H159" s="129"/>
      <c r="I159" s="129"/>
      <c r="J159" s="129"/>
      <c r="K159" s="130"/>
      <c r="L159" s="128"/>
      <c r="M159" s="129"/>
      <c r="N159" s="129"/>
      <c r="O159" s="129"/>
      <c r="P159" s="129"/>
      <c r="Q159" s="129"/>
      <c r="R159" s="112"/>
      <c r="S159" s="118">
        <v>0</v>
      </c>
      <c r="T159" s="128"/>
      <c r="U159" s="129"/>
      <c r="V159" s="129"/>
      <c r="W159" s="130"/>
      <c r="X159" s="118">
        <v>0</v>
      </c>
      <c r="Y159" s="182"/>
      <c r="Z159" s="131"/>
      <c r="AA159" s="118">
        <f t="shared" si="21"/>
        <v>0</v>
      </c>
      <c r="AB159" s="132"/>
      <c r="AC159" s="129"/>
      <c r="AD159" s="129"/>
      <c r="AE159" s="129"/>
      <c r="AF159" s="129"/>
      <c r="AG159" s="129"/>
      <c r="AH159" s="130"/>
      <c r="AI159" s="128">
        <v>1</v>
      </c>
      <c r="AJ159" s="129"/>
      <c r="AK159" s="129"/>
      <c r="AL159" s="129"/>
      <c r="AM159" s="129"/>
      <c r="AN159" s="129">
        <v>1</v>
      </c>
      <c r="AO159" s="112"/>
      <c r="AP159" s="116">
        <f>(SUM(AB159:AO159))*barêmes!$H$12</f>
        <v>30</v>
      </c>
      <c r="AQ159" s="128"/>
      <c r="AR159" s="129"/>
      <c r="AS159" s="129"/>
      <c r="AT159" s="129"/>
      <c r="AU159" s="133"/>
      <c r="AV159" s="133"/>
      <c r="AW159" s="134"/>
      <c r="AX159" s="135"/>
      <c r="AY159" s="133"/>
      <c r="AZ159" s="118">
        <v>0</v>
      </c>
      <c r="BA159" s="132"/>
      <c r="BB159" s="129"/>
      <c r="BC159" s="129"/>
      <c r="BD159" s="130"/>
      <c r="BE159" s="118">
        <v>0</v>
      </c>
      <c r="BF159" s="136"/>
      <c r="BG159" s="136"/>
      <c r="BH159" s="136"/>
      <c r="BI159" s="136"/>
      <c r="BJ159" s="136"/>
      <c r="BK159" s="136"/>
      <c r="BL159" s="124">
        <f t="shared" si="22"/>
        <v>0</v>
      </c>
      <c r="BM159" s="136"/>
      <c r="BN159" s="133"/>
      <c r="BO159" s="133"/>
      <c r="BP159" s="136"/>
      <c r="BQ159" s="136"/>
      <c r="BR159" s="136"/>
      <c r="BS159" s="136"/>
      <c r="BT159" s="136"/>
      <c r="BU159" s="136"/>
      <c r="BV159" s="136"/>
      <c r="BW159" s="136"/>
      <c r="BX159" s="136"/>
      <c r="BY159" s="136"/>
      <c r="BZ159" s="136"/>
      <c r="CA159" s="136"/>
      <c r="CB159" s="136"/>
      <c r="CC159" s="136"/>
      <c r="CD159" s="136"/>
      <c r="CE159" s="136"/>
      <c r="CF159" s="136"/>
      <c r="CG159" s="133"/>
      <c r="CH159" s="136"/>
      <c r="CI159" s="136"/>
      <c r="CJ159" s="136"/>
      <c r="CK159" s="98">
        <f>SUM(BM159:CB159)*barêmes!$H$16</f>
        <v>0</v>
      </c>
      <c r="CL159" s="106">
        <f t="shared" si="23"/>
        <v>30</v>
      </c>
      <c r="CM159" s="125" t="e">
        <f>E159+F159+G159+H159+I159+J159+K159+L159+M159+N159+O159+P159+Q159+R159+AB159+AC159+AD159+AE159+AF159+AG159+AH159+AI159+AJ159+AK159+AL159+AM159+AN159+AO159+T159+U159+V159+W159+AQ159+AR159+AS159+AT159+BA159+BB159+BC159+BD159+BF159+BG159+BK159+#REF!+BM159+AV159+BN159+AW159+BO159+AY159+BQ159+CD159+CF159+CG159+Z159+AU159+AX159+BP159+BR159+BS159+BT159+BU159+BV159+CE159</f>
        <v>#REF!</v>
      </c>
      <c r="CN159" s="137"/>
    </row>
    <row r="160" spans="1:93" ht="13.8" hidden="1" thickBot="1" x14ac:dyDescent="0.35">
      <c r="A160" s="53">
        <v>154</v>
      </c>
      <c r="B160" s="336"/>
      <c r="C160" s="128"/>
      <c r="D160" s="132" t="str">
        <f t="shared" si="25"/>
        <v>LES PONGISTES DU VENDOMOIS</v>
      </c>
      <c r="E160" s="128"/>
      <c r="F160" s="129"/>
      <c r="G160" s="129"/>
      <c r="H160" s="129"/>
      <c r="I160" s="129"/>
      <c r="J160" s="129"/>
      <c r="K160" s="130"/>
      <c r="L160" s="128"/>
      <c r="M160" s="129"/>
      <c r="N160" s="129"/>
      <c r="O160" s="129"/>
      <c r="P160" s="129"/>
      <c r="Q160" s="129"/>
      <c r="R160" s="112"/>
      <c r="S160" s="118">
        <v>0</v>
      </c>
      <c r="T160" s="128"/>
      <c r="U160" s="129"/>
      <c r="V160" s="129"/>
      <c r="W160" s="130"/>
      <c r="X160" s="118">
        <v>0</v>
      </c>
      <c r="Y160" s="118"/>
      <c r="Z160" s="131"/>
      <c r="AA160" s="118">
        <f t="shared" si="21"/>
        <v>0</v>
      </c>
      <c r="AB160" s="132"/>
      <c r="AC160" s="129"/>
      <c r="AD160" s="129"/>
      <c r="AE160" s="129"/>
      <c r="AF160" s="129"/>
      <c r="AG160" s="129"/>
      <c r="AH160" s="130"/>
      <c r="AI160" s="128"/>
      <c r="AJ160" s="129"/>
      <c r="AK160" s="129"/>
      <c r="AL160" s="129"/>
      <c r="AM160" s="129"/>
      <c r="AN160" s="129"/>
      <c r="AO160" s="112"/>
      <c r="AP160" s="118">
        <v>0</v>
      </c>
      <c r="AQ160" s="128"/>
      <c r="AR160" s="129"/>
      <c r="AS160" s="129"/>
      <c r="AT160" s="129"/>
      <c r="AU160" s="133"/>
      <c r="AV160" s="133"/>
      <c r="AW160" s="134"/>
      <c r="AX160" s="135"/>
      <c r="AY160" s="133"/>
      <c r="AZ160" s="118">
        <v>0</v>
      </c>
      <c r="BA160" s="132"/>
      <c r="BB160" s="129"/>
      <c r="BC160" s="129"/>
      <c r="BD160" s="130"/>
      <c r="BE160" s="118">
        <v>0</v>
      </c>
      <c r="BF160" s="136"/>
      <c r="BG160" s="136"/>
      <c r="BH160" s="136"/>
      <c r="BI160" s="136"/>
      <c r="BJ160" s="136"/>
      <c r="BK160" s="136"/>
      <c r="BL160" s="124">
        <f t="shared" si="22"/>
        <v>0</v>
      </c>
      <c r="BM160" s="136"/>
      <c r="BN160" s="133"/>
      <c r="BO160" s="133"/>
      <c r="BP160" s="136"/>
      <c r="BQ160" s="136"/>
      <c r="BR160" s="136"/>
      <c r="BS160" s="136"/>
      <c r="BT160" s="136"/>
      <c r="BU160" s="136"/>
      <c r="BV160" s="136"/>
      <c r="BW160" s="136"/>
      <c r="BX160" s="136"/>
      <c r="BY160" s="136"/>
      <c r="BZ160" s="136"/>
      <c r="CA160" s="136"/>
      <c r="CB160" s="136"/>
      <c r="CC160" s="136"/>
      <c r="CD160" s="136"/>
      <c r="CE160" s="136"/>
      <c r="CF160" s="136"/>
      <c r="CG160" s="133"/>
      <c r="CH160" s="136"/>
      <c r="CI160" s="136"/>
      <c r="CJ160" s="136"/>
      <c r="CK160" s="118">
        <v>0</v>
      </c>
      <c r="CL160" s="106">
        <f t="shared" si="23"/>
        <v>0</v>
      </c>
      <c r="CM160" s="125" t="e">
        <f>E160+F160+G160+H160+I160+J160+K160+L160+M160+N160+O160+P160+Q160+R160+AB160+AC160+AD160+AE160+AF160+AG160+AH160+AI160+AJ160+AK160+AL160+AM160+AN160+AO160+T160+U160+V160+W160+AQ160+AR160+AS160+AT160+BA160+BB160+BC160+BD160+BF160+BG160+BK160+#REF!+BM160+AV160+BN160+AW160+BO160+AY160+BQ160+CD160+CF160+CG160+Z160+AU160+AX160+BP160+BR160+BS160+BT160+BU160+BV160+CE160</f>
        <v>#REF!</v>
      </c>
      <c r="CN160" s="137"/>
    </row>
    <row r="161" spans="1:93" ht="13.8" hidden="1" thickBot="1" x14ac:dyDescent="0.35">
      <c r="A161" s="53">
        <v>155</v>
      </c>
      <c r="B161" s="336"/>
      <c r="C161" s="128"/>
      <c r="D161" s="132" t="str">
        <f t="shared" si="25"/>
        <v>LES PONGISTES DU VENDOMOIS</v>
      </c>
      <c r="E161" s="128"/>
      <c r="F161" s="129"/>
      <c r="G161" s="129"/>
      <c r="H161" s="129"/>
      <c r="I161" s="129"/>
      <c r="J161" s="129"/>
      <c r="K161" s="130"/>
      <c r="L161" s="128"/>
      <c r="M161" s="129"/>
      <c r="N161" s="129"/>
      <c r="O161" s="129"/>
      <c r="P161" s="129"/>
      <c r="Q161" s="129"/>
      <c r="R161" s="112"/>
      <c r="S161" s="118">
        <v>0</v>
      </c>
      <c r="T161" s="128"/>
      <c r="U161" s="129"/>
      <c r="V161" s="129"/>
      <c r="W161" s="130"/>
      <c r="X161" s="118">
        <v>0</v>
      </c>
      <c r="Y161" s="118"/>
      <c r="Z161" s="131"/>
      <c r="AA161" s="118">
        <f t="shared" si="21"/>
        <v>0</v>
      </c>
      <c r="AB161" s="132"/>
      <c r="AC161" s="129"/>
      <c r="AD161" s="129"/>
      <c r="AE161" s="129"/>
      <c r="AF161" s="129"/>
      <c r="AG161" s="129"/>
      <c r="AH161" s="130"/>
      <c r="AI161" s="128"/>
      <c r="AJ161" s="129"/>
      <c r="AK161" s="129"/>
      <c r="AL161" s="129"/>
      <c r="AM161" s="129"/>
      <c r="AN161" s="129"/>
      <c r="AO161" s="112"/>
      <c r="AP161" s="118">
        <v>0</v>
      </c>
      <c r="AQ161" s="128"/>
      <c r="AR161" s="129"/>
      <c r="AS161" s="129"/>
      <c r="AT161" s="129"/>
      <c r="AU161" s="133"/>
      <c r="AV161" s="133"/>
      <c r="AW161" s="134"/>
      <c r="AX161" s="135"/>
      <c r="AY161" s="133"/>
      <c r="AZ161" s="118">
        <v>0</v>
      </c>
      <c r="BA161" s="132"/>
      <c r="BB161" s="129"/>
      <c r="BC161" s="129"/>
      <c r="BD161" s="130"/>
      <c r="BE161" s="118">
        <v>0</v>
      </c>
      <c r="BF161" s="136"/>
      <c r="BG161" s="136"/>
      <c r="BH161" s="136"/>
      <c r="BI161" s="136"/>
      <c r="BJ161" s="136"/>
      <c r="BK161" s="136"/>
      <c r="BL161" s="124">
        <f t="shared" si="22"/>
        <v>0</v>
      </c>
      <c r="BM161" s="136"/>
      <c r="BN161" s="133"/>
      <c r="BO161" s="133"/>
      <c r="BP161" s="136"/>
      <c r="BQ161" s="136"/>
      <c r="BR161" s="136"/>
      <c r="BS161" s="136"/>
      <c r="BT161" s="136"/>
      <c r="BU161" s="136"/>
      <c r="BV161" s="136"/>
      <c r="BW161" s="136"/>
      <c r="BX161" s="136"/>
      <c r="BY161" s="136"/>
      <c r="BZ161" s="136"/>
      <c r="CA161" s="136"/>
      <c r="CB161" s="136"/>
      <c r="CC161" s="136"/>
      <c r="CD161" s="136"/>
      <c r="CE161" s="136"/>
      <c r="CF161" s="136"/>
      <c r="CG161" s="133"/>
      <c r="CH161" s="136"/>
      <c r="CI161" s="136"/>
      <c r="CJ161" s="136"/>
      <c r="CK161" s="118">
        <v>0</v>
      </c>
      <c r="CL161" s="106">
        <f t="shared" si="23"/>
        <v>0</v>
      </c>
      <c r="CM161" s="125" t="e">
        <f>E161+F161+G161+H161+I161+J161+K161+L161+M161+N161+O161+P161+Q161+R161+AB161+AC161+AD161+AE161+AF161+AG161+AH161+AI161+AJ161+AK161+AL161+AM161+AN161+AO161+T161+U161+V161+W161+AQ161+AR161+AS161+AT161+BA161+BB161+BC161+BD161+BF161+BG161+BK161+#REF!+BM161+AV161+BN161+AW161+BO161+AY161+BQ161+CD161+CF161+CG161+Z161+AU161+AX161+BP161+BR161+BS161+BT161+BU161+BV161+CE161</f>
        <v>#REF!</v>
      </c>
      <c r="CN161" s="126"/>
    </row>
    <row r="162" spans="1:93" ht="13.8" hidden="1" thickBot="1" x14ac:dyDescent="0.35">
      <c r="A162" s="53">
        <v>156</v>
      </c>
      <c r="B162" s="336"/>
      <c r="C162" s="111"/>
      <c r="D162" s="132" t="str">
        <f t="shared" si="25"/>
        <v>LES PONGISTES DU VENDOMOIS</v>
      </c>
      <c r="E162" s="111"/>
      <c r="F162" s="113"/>
      <c r="G162" s="113"/>
      <c r="H162" s="113"/>
      <c r="I162" s="113"/>
      <c r="J162" s="113"/>
      <c r="K162" s="114"/>
      <c r="L162" s="111"/>
      <c r="M162" s="113"/>
      <c r="N162" s="113"/>
      <c r="O162" s="113"/>
      <c r="P162" s="113"/>
      <c r="Q162" s="113"/>
      <c r="R162" s="115"/>
      <c r="S162" s="116">
        <v>0</v>
      </c>
      <c r="T162" s="111"/>
      <c r="U162" s="113"/>
      <c r="V162" s="113"/>
      <c r="W162" s="114"/>
      <c r="X162" s="116">
        <v>0</v>
      </c>
      <c r="Y162" s="116"/>
      <c r="Z162" s="117"/>
      <c r="AA162" s="118">
        <f t="shared" si="21"/>
        <v>0</v>
      </c>
      <c r="AB162" s="119"/>
      <c r="AC162" s="113"/>
      <c r="AD162" s="113"/>
      <c r="AE162" s="113"/>
      <c r="AF162" s="113"/>
      <c r="AG162" s="113"/>
      <c r="AH162" s="114"/>
      <c r="AI162" s="111"/>
      <c r="AJ162" s="113"/>
      <c r="AK162" s="113"/>
      <c r="AL162" s="113"/>
      <c r="AM162" s="113"/>
      <c r="AN162" s="113"/>
      <c r="AO162" s="115"/>
      <c r="AP162" s="116">
        <v>0</v>
      </c>
      <c r="AQ162" s="111"/>
      <c r="AR162" s="113"/>
      <c r="AS162" s="113"/>
      <c r="AT162" s="113"/>
      <c r="AU162" s="120"/>
      <c r="AV162" s="120"/>
      <c r="AW162" s="121"/>
      <c r="AX162" s="122"/>
      <c r="AY162" s="120"/>
      <c r="AZ162" s="118">
        <v>0</v>
      </c>
      <c r="BA162" s="119"/>
      <c r="BB162" s="113"/>
      <c r="BC162" s="113"/>
      <c r="BD162" s="114"/>
      <c r="BE162" s="116">
        <v>0</v>
      </c>
      <c r="BF162" s="123"/>
      <c r="BG162" s="123"/>
      <c r="BH162" s="123"/>
      <c r="BI162" s="123"/>
      <c r="BJ162" s="123"/>
      <c r="BK162" s="123"/>
      <c r="BL162" s="124">
        <f t="shared" si="22"/>
        <v>0</v>
      </c>
      <c r="BM162" s="123"/>
      <c r="BN162" s="120"/>
      <c r="BO162" s="120"/>
      <c r="BP162" s="123"/>
      <c r="BQ162" s="123"/>
      <c r="BR162" s="123"/>
      <c r="BS162" s="123"/>
      <c r="BT162" s="123"/>
      <c r="BU162" s="123"/>
      <c r="BV162" s="123"/>
      <c r="BW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0"/>
      <c r="CH162" s="123"/>
      <c r="CI162" s="123"/>
      <c r="CJ162" s="123"/>
      <c r="CK162" s="118">
        <v>0</v>
      </c>
      <c r="CL162" s="106">
        <f t="shared" si="23"/>
        <v>0</v>
      </c>
      <c r="CM162" s="125" t="e">
        <f>E162+F162+G162+H162+I162+J162+K162+L162+M162+N162+O162+P162+Q162+R162+AB162+AC162+AD162+AE162+AF162+AG162+AH162+AI162+AJ162+AK162+AL162+AM162+AN162+AO162+T162+U162+V162+W162+AQ162+AR162+AS162+AT162+BA162+BB162+BC162+BD162+BF162+BG162+BK162+#REF!+BM162+AV162+BN162+AW162+BO162+AY162+BQ162+CD162+CF162+CG162+Z162+AU162+AX162+BP162+BR162+BS162+BT162+BU162+BV162+CE162</f>
        <v>#REF!</v>
      </c>
      <c r="CN162" s="126"/>
    </row>
    <row r="163" spans="1:93" ht="13.8" hidden="1" thickBot="1" x14ac:dyDescent="0.35">
      <c r="A163" s="53">
        <v>157</v>
      </c>
      <c r="B163" s="336"/>
      <c r="C163" s="128"/>
      <c r="D163" s="132" t="str">
        <f t="shared" si="25"/>
        <v>LES PONGISTES DU VENDOMOIS</v>
      </c>
      <c r="E163" s="128"/>
      <c r="F163" s="129"/>
      <c r="G163" s="129"/>
      <c r="H163" s="129"/>
      <c r="I163" s="129"/>
      <c r="J163" s="129"/>
      <c r="K163" s="130"/>
      <c r="L163" s="128"/>
      <c r="M163" s="129"/>
      <c r="N163" s="129"/>
      <c r="O163" s="129"/>
      <c r="P163" s="129"/>
      <c r="Q163" s="129"/>
      <c r="R163" s="112"/>
      <c r="S163" s="118">
        <v>0</v>
      </c>
      <c r="T163" s="128"/>
      <c r="U163" s="129"/>
      <c r="V163" s="129"/>
      <c r="W163" s="130"/>
      <c r="X163" s="118">
        <v>0</v>
      </c>
      <c r="Y163" s="118"/>
      <c r="Z163" s="131"/>
      <c r="AA163" s="118">
        <f t="shared" si="21"/>
        <v>0</v>
      </c>
      <c r="AB163" s="132"/>
      <c r="AC163" s="129"/>
      <c r="AD163" s="129"/>
      <c r="AE163" s="129"/>
      <c r="AF163" s="129"/>
      <c r="AG163" s="129"/>
      <c r="AH163" s="130"/>
      <c r="AI163" s="128"/>
      <c r="AJ163" s="129"/>
      <c r="AK163" s="129"/>
      <c r="AL163" s="129"/>
      <c r="AM163" s="129"/>
      <c r="AN163" s="129"/>
      <c r="AO163" s="112"/>
      <c r="AP163" s="118">
        <v>0</v>
      </c>
      <c r="AQ163" s="128"/>
      <c r="AR163" s="129"/>
      <c r="AS163" s="129"/>
      <c r="AT163" s="129"/>
      <c r="AU163" s="133"/>
      <c r="AV163" s="133"/>
      <c r="AW163" s="134"/>
      <c r="AX163" s="135"/>
      <c r="AY163" s="133"/>
      <c r="AZ163" s="118">
        <v>0</v>
      </c>
      <c r="BA163" s="132"/>
      <c r="BB163" s="129"/>
      <c r="BC163" s="129"/>
      <c r="BD163" s="130"/>
      <c r="BE163" s="118">
        <v>0</v>
      </c>
      <c r="BF163" s="136"/>
      <c r="BG163" s="136"/>
      <c r="BH163" s="136"/>
      <c r="BI163" s="136"/>
      <c r="BJ163" s="136"/>
      <c r="BK163" s="136"/>
      <c r="BL163" s="124">
        <f t="shared" si="22"/>
        <v>0</v>
      </c>
      <c r="BM163" s="136"/>
      <c r="BN163" s="133"/>
      <c r="BO163" s="133"/>
      <c r="BP163" s="136"/>
      <c r="BQ163" s="136"/>
      <c r="BR163" s="136"/>
      <c r="BS163" s="136"/>
      <c r="BT163" s="136"/>
      <c r="BU163" s="136"/>
      <c r="BV163" s="136"/>
      <c r="BW163" s="136"/>
      <c r="BX163" s="136"/>
      <c r="BY163" s="136"/>
      <c r="BZ163" s="136"/>
      <c r="CA163" s="136"/>
      <c r="CB163" s="136"/>
      <c r="CC163" s="136"/>
      <c r="CD163" s="136"/>
      <c r="CE163" s="136"/>
      <c r="CF163" s="136"/>
      <c r="CG163" s="133"/>
      <c r="CH163" s="136"/>
      <c r="CI163" s="136"/>
      <c r="CJ163" s="136"/>
      <c r="CK163" s="118">
        <v>0</v>
      </c>
      <c r="CL163" s="106">
        <f t="shared" si="23"/>
        <v>0</v>
      </c>
      <c r="CM163" s="125" t="e">
        <f>E163+F163+G163+H163+I163+J163+K163+L163+M163+N163+O163+P163+Q163+R163+AB163+AC163+AD163+AE163+AF163+AG163+AH163+AI163+AJ163+AK163+AL163+AM163+AN163+AO163+T163+U163+V163+W163+AQ163+AR163+AS163+AT163+BA163+BB163+BC163+BD163+BF163+BG163+BK163+#REF!+BM163+AV163+BN163+AW163+BO163+AY163+BQ163+CD163+CF163+CG163+Z163+AU163+AX163+BP163+BR163+BS163+BT163+BU163+BV163+CE163</f>
        <v>#REF!</v>
      </c>
      <c r="CN163" s="137"/>
    </row>
    <row r="164" spans="1:93" ht="13.8" hidden="1" thickBot="1" x14ac:dyDescent="0.35">
      <c r="A164" s="53">
        <v>158</v>
      </c>
      <c r="B164" s="336"/>
      <c r="C164" s="128"/>
      <c r="D164" s="132" t="str">
        <f t="shared" si="25"/>
        <v>LES PONGISTES DU VENDOMOIS</v>
      </c>
      <c r="E164" s="128"/>
      <c r="F164" s="129"/>
      <c r="G164" s="129"/>
      <c r="H164" s="129"/>
      <c r="I164" s="129"/>
      <c r="J164" s="129"/>
      <c r="K164" s="130"/>
      <c r="L164" s="128"/>
      <c r="M164" s="129"/>
      <c r="N164" s="129"/>
      <c r="O164" s="129"/>
      <c r="P164" s="129"/>
      <c r="Q164" s="129"/>
      <c r="R164" s="112"/>
      <c r="S164" s="118">
        <v>0</v>
      </c>
      <c r="T164" s="128"/>
      <c r="U164" s="129"/>
      <c r="V164" s="129"/>
      <c r="W164" s="130"/>
      <c r="X164" s="118">
        <v>0</v>
      </c>
      <c r="Y164" s="118"/>
      <c r="Z164" s="131"/>
      <c r="AA164" s="118">
        <f t="shared" si="21"/>
        <v>0</v>
      </c>
      <c r="AB164" s="132"/>
      <c r="AC164" s="129"/>
      <c r="AD164" s="129"/>
      <c r="AE164" s="129"/>
      <c r="AF164" s="129"/>
      <c r="AG164" s="129"/>
      <c r="AH164" s="130"/>
      <c r="AI164" s="128"/>
      <c r="AJ164" s="129"/>
      <c r="AK164" s="129"/>
      <c r="AL164" s="129"/>
      <c r="AM164" s="129"/>
      <c r="AN164" s="129"/>
      <c r="AO164" s="112"/>
      <c r="AP164" s="118">
        <v>0</v>
      </c>
      <c r="AQ164" s="128"/>
      <c r="AR164" s="129"/>
      <c r="AS164" s="129"/>
      <c r="AT164" s="129"/>
      <c r="AU164" s="133"/>
      <c r="AV164" s="133"/>
      <c r="AW164" s="134"/>
      <c r="AX164" s="135"/>
      <c r="AY164" s="133"/>
      <c r="AZ164" s="118">
        <v>0</v>
      </c>
      <c r="BA164" s="132"/>
      <c r="BB164" s="129"/>
      <c r="BC164" s="129"/>
      <c r="BD164" s="130"/>
      <c r="BE164" s="118">
        <v>0</v>
      </c>
      <c r="BF164" s="136"/>
      <c r="BG164" s="136"/>
      <c r="BH164" s="136"/>
      <c r="BI164" s="136"/>
      <c r="BJ164" s="136"/>
      <c r="BK164" s="136"/>
      <c r="BL164" s="124">
        <f t="shared" si="22"/>
        <v>0</v>
      </c>
      <c r="BM164" s="136"/>
      <c r="BN164" s="133"/>
      <c r="BO164" s="133"/>
      <c r="BP164" s="136"/>
      <c r="BQ164" s="136"/>
      <c r="BR164" s="136"/>
      <c r="BS164" s="136"/>
      <c r="BT164" s="136"/>
      <c r="BU164" s="136"/>
      <c r="BV164" s="136"/>
      <c r="BW164" s="136"/>
      <c r="BX164" s="136"/>
      <c r="BY164" s="136"/>
      <c r="BZ164" s="136"/>
      <c r="CA164" s="136"/>
      <c r="CB164" s="136"/>
      <c r="CC164" s="136"/>
      <c r="CD164" s="136"/>
      <c r="CE164" s="136"/>
      <c r="CF164" s="136"/>
      <c r="CG164" s="133"/>
      <c r="CH164" s="136"/>
      <c r="CI164" s="136"/>
      <c r="CJ164" s="136"/>
      <c r="CK164" s="118">
        <v>0</v>
      </c>
      <c r="CL164" s="106">
        <f t="shared" si="23"/>
        <v>0</v>
      </c>
      <c r="CM164" s="125" t="e">
        <f>E164+F164+G164+H164+I164+J164+K164+L164+M164+N164+O164+P164+Q164+R164+AB164+AC164+AD164+AE164+AF164+AG164+AH164+AI164+AJ164+AK164+AL164+AM164+AN164+AO164+T164+U164+V164+W164+AQ164+AR164+AS164+AT164+BA164+BB164+BC164+BD164+BF164+BG164+BK164+#REF!+BM164+AV164+BN164+AW164+BO164+AY164+BQ164+CD164+CF164+CG164+Z164+AU164+AX164+BP164+BR164+BS164+BT164+BU164+BV164+CE164</f>
        <v>#REF!</v>
      </c>
      <c r="CN164" s="126"/>
    </row>
    <row r="165" spans="1:93" ht="13.8" hidden="1" thickBot="1" x14ac:dyDescent="0.35">
      <c r="A165" s="53">
        <v>159</v>
      </c>
      <c r="B165" s="336"/>
      <c r="C165" s="128"/>
      <c r="D165" s="132" t="str">
        <f t="shared" si="25"/>
        <v>LES PONGISTES DU VENDOMOIS</v>
      </c>
      <c r="E165" s="128"/>
      <c r="F165" s="129"/>
      <c r="G165" s="129"/>
      <c r="H165" s="129"/>
      <c r="I165" s="129"/>
      <c r="J165" s="129"/>
      <c r="K165" s="130"/>
      <c r="L165" s="128"/>
      <c r="M165" s="129"/>
      <c r="N165" s="129"/>
      <c r="O165" s="129"/>
      <c r="P165" s="129"/>
      <c r="Q165" s="129"/>
      <c r="R165" s="112"/>
      <c r="S165" s="118">
        <v>0</v>
      </c>
      <c r="T165" s="128"/>
      <c r="U165" s="129"/>
      <c r="V165" s="129"/>
      <c r="W165" s="130"/>
      <c r="X165" s="118">
        <v>0</v>
      </c>
      <c r="Y165" s="118"/>
      <c r="Z165" s="131"/>
      <c r="AA165" s="118">
        <f t="shared" si="21"/>
        <v>0</v>
      </c>
      <c r="AB165" s="132"/>
      <c r="AC165" s="129"/>
      <c r="AD165" s="129"/>
      <c r="AE165" s="129"/>
      <c r="AF165" s="129"/>
      <c r="AG165" s="129"/>
      <c r="AH165" s="130"/>
      <c r="AI165" s="128"/>
      <c r="AJ165" s="129"/>
      <c r="AK165" s="129"/>
      <c r="AL165" s="129"/>
      <c r="AM165" s="129"/>
      <c r="AN165" s="129"/>
      <c r="AO165" s="112"/>
      <c r="AP165" s="118">
        <v>0</v>
      </c>
      <c r="AQ165" s="128"/>
      <c r="AR165" s="129"/>
      <c r="AS165" s="129"/>
      <c r="AT165" s="129"/>
      <c r="AU165" s="133"/>
      <c r="AV165" s="133"/>
      <c r="AW165" s="134"/>
      <c r="AX165" s="135"/>
      <c r="AY165" s="133"/>
      <c r="AZ165" s="118">
        <v>0</v>
      </c>
      <c r="BA165" s="132"/>
      <c r="BB165" s="129"/>
      <c r="BC165" s="129"/>
      <c r="BD165" s="130"/>
      <c r="BE165" s="118">
        <v>0</v>
      </c>
      <c r="BF165" s="136"/>
      <c r="BG165" s="136"/>
      <c r="BH165" s="136"/>
      <c r="BI165" s="136"/>
      <c r="BJ165" s="136"/>
      <c r="BK165" s="136"/>
      <c r="BL165" s="124">
        <f t="shared" si="22"/>
        <v>0</v>
      </c>
      <c r="BM165" s="136"/>
      <c r="BN165" s="133"/>
      <c r="BO165" s="133"/>
      <c r="BP165" s="136"/>
      <c r="BQ165" s="136"/>
      <c r="BR165" s="136"/>
      <c r="BS165" s="136"/>
      <c r="BT165" s="136"/>
      <c r="BU165" s="136"/>
      <c r="BV165" s="136"/>
      <c r="BW165" s="136"/>
      <c r="BX165" s="136"/>
      <c r="BY165" s="136"/>
      <c r="BZ165" s="136"/>
      <c r="CA165" s="136"/>
      <c r="CB165" s="136"/>
      <c r="CC165" s="136"/>
      <c r="CD165" s="136"/>
      <c r="CE165" s="136"/>
      <c r="CF165" s="136"/>
      <c r="CG165" s="133"/>
      <c r="CH165" s="136"/>
      <c r="CI165" s="136"/>
      <c r="CJ165" s="136"/>
      <c r="CK165" s="118">
        <v>0</v>
      </c>
      <c r="CL165" s="106">
        <f t="shared" si="23"/>
        <v>0</v>
      </c>
      <c r="CM165" s="125" t="e">
        <f>E165+F165+G165+H165+I165+J165+K165+L165+M165+N165+O165+P165+Q165+R165+AB165+AC165+AD165+AE165+AF165+AG165+AH165+AI165+AJ165+AK165+AL165+AM165+AN165+AO165+T165+U165+V165+W165+AQ165+AR165+AS165+AT165+BA165+BB165+BC165+BD165+BF165+BG165+BK165+#REF!+BM165+AV165+BN165+AW165+BO165+AY165+BQ165+CD165+CF165+CG165+Z165+AU165+AX165+BP165+BR165+BS165+BT165+BU165+BV165+CE165</f>
        <v>#REF!</v>
      </c>
      <c r="CN165" s="137"/>
    </row>
    <row r="166" spans="1:93" ht="13.8" hidden="1" thickBot="1" x14ac:dyDescent="0.35">
      <c r="A166" s="53">
        <v>160</v>
      </c>
      <c r="B166" s="336"/>
      <c r="C166" s="128"/>
      <c r="D166" s="132" t="str">
        <f t="shared" si="25"/>
        <v>LES PONGISTES DU VENDOMOIS</v>
      </c>
      <c r="E166" s="128"/>
      <c r="F166" s="129"/>
      <c r="G166" s="129"/>
      <c r="H166" s="129"/>
      <c r="I166" s="129"/>
      <c r="J166" s="129"/>
      <c r="K166" s="130"/>
      <c r="L166" s="128"/>
      <c r="M166" s="129"/>
      <c r="N166" s="129"/>
      <c r="O166" s="129"/>
      <c r="P166" s="129"/>
      <c r="Q166" s="129"/>
      <c r="R166" s="112"/>
      <c r="S166" s="118">
        <v>0</v>
      </c>
      <c r="T166" s="128"/>
      <c r="U166" s="129"/>
      <c r="V166" s="129"/>
      <c r="W166" s="130"/>
      <c r="X166" s="118">
        <v>0</v>
      </c>
      <c r="Y166" s="118"/>
      <c r="Z166" s="131"/>
      <c r="AA166" s="118">
        <f t="shared" si="21"/>
        <v>0</v>
      </c>
      <c r="AB166" s="132"/>
      <c r="AC166" s="129"/>
      <c r="AD166" s="129"/>
      <c r="AE166" s="129"/>
      <c r="AF166" s="129"/>
      <c r="AG166" s="129"/>
      <c r="AH166" s="130"/>
      <c r="AI166" s="128"/>
      <c r="AJ166" s="129"/>
      <c r="AK166" s="129"/>
      <c r="AL166" s="129"/>
      <c r="AM166" s="129"/>
      <c r="AN166" s="129"/>
      <c r="AO166" s="112"/>
      <c r="AP166" s="118">
        <v>0</v>
      </c>
      <c r="AQ166" s="128"/>
      <c r="AR166" s="129"/>
      <c r="AS166" s="129"/>
      <c r="AT166" s="129"/>
      <c r="AU166" s="133"/>
      <c r="AV166" s="133"/>
      <c r="AW166" s="134"/>
      <c r="AX166" s="135"/>
      <c r="AY166" s="133"/>
      <c r="AZ166" s="118">
        <v>0</v>
      </c>
      <c r="BA166" s="132"/>
      <c r="BB166" s="129"/>
      <c r="BC166" s="129"/>
      <c r="BD166" s="130"/>
      <c r="BE166" s="118">
        <v>0</v>
      </c>
      <c r="BF166" s="136"/>
      <c r="BG166" s="136"/>
      <c r="BH166" s="136"/>
      <c r="BI166" s="136"/>
      <c r="BJ166" s="136"/>
      <c r="BK166" s="136"/>
      <c r="BL166" s="124">
        <f t="shared" si="22"/>
        <v>0</v>
      </c>
      <c r="BM166" s="136"/>
      <c r="BN166" s="133"/>
      <c r="BO166" s="133"/>
      <c r="BP166" s="136"/>
      <c r="BQ166" s="136"/>
      <c r="BR166" s="136"/>
      <c r="BS166" s="136"/>
      <c r="BT166" s="136"/>
      <c r="BU166" s="136"/>
      <c r="BV166" s="136"/>
      <c r="BW166" s="136"/>
      <c r="BX166" s="136"/>
      <c r="BY166" s="136"/>
      <c r="BZ166" s="136"/>
      <c r="CA166" s="136"/>
      <c r="CB166" s="136"/>
      <c r="CC166" s="136"/>
      <c r="CD166" s="136"/>
      <c r="CE166" s="136"/>
      <c r="CF166" s="136"/>
      <c r="CG166" s="133"/>
      <c r="CH166" s="136"/>
      <c r="CI166" s="136"/>
      <c r="CJ166" s="136"/>
      <c r="CK166" s="118">
        <v>0</v>
      </c>
      <c r="CL166" s="106">
        <f t="shared" si="23"/>
        <v>0</v>
      </c>
      <c r="CM166" s="125" t="e">
        <f>E166+F166+G166+H166+I166+J166+K166+L166+M166+N166+O166+P166+Q166+R166+AB166+AC166+AD166+AE166+AF166+AG166+AH166+AI166+AJ166+AK166+AL166+AM166+AN166+AO166+T166+U166+V166+W166+AQ166+AR166+AS166+AT166+BA166+BB166+BC166+BD166+BF166+BG166+BK166+#REF!+BM166+AV166+BN166+AW166+BO166+AY166+BQ166+CD166+CF166+CG166+Z166+AU166+AX166+BP166+BR166+BS166+BT166+BU166+BV166+CE166</f>
        <v>#REF!</v>
      </c>
      <c r="CN166" s="126"/>
    </row>
    <row r="167" spans="1:93" ht="13.8" hidden="1" thickBot="1" x14ac:dyDescent="0.35">
      <c r="A167" s="53">
        <v>161</v>
      </c>
      <c r="B167" s="336"/>
      <c r="C167" s="111"/>
      <c r="D167" s="132" t="str">
        <f t="shared" si="25"/>
        <v>LES PONGISTES DU VENDOMOIS</v>
      </c>
      <c r="E167" s="111"/>
      <c r="F167" s="113"/>
      <c r="G167" s="113"/>
      <c r="H167" s="113"/>
      <c r="I167" s="113"/>
      <c r="J167" s="113"/>
      <c r="K167" s="114"/>
      <c r="L167" s="111"/>
      <c r="M167" s="113"/>
      <c r="N167" s="113"/>
      <c r="O167" s="113"/>
      <c r="P167" s="113"/>
      <c r="Q167" s="113"/>
      <c r="R167" s="115"/>
      <c r="S167" s="116">
        <v>0</v>
      </c>
      <c r="T167" s="111"/>
      <c r="U167" s="113"/>
      <c r="V167" s="113"/>
      <c r="W167" s="114"/>
      <c r="X167" s="116">
        <v>0</v>
      </c>
      <c r="Y167" s="116"/>
      <c r="Z167" s="117"/>
      <c r="AA167" s="118">
        <f t="shared" si="21"/>
        <v>0</v>
      </c>
      <c r="AB167" s="119"/>
      <c r="AC167" s="113"/>
      <c r="AD167" s="113"/>
      <c r="AE167" s="113"/>
      <c r="AF167" s="113"/>
      <c r="AG167" s="113"/>
      <c r="AH167" s="114"/>
      <c r="AI167" s="111"/>
      <c r="AJ167" s="113"/>
      <c r="AK167" s="113"/>
      <c r="AL167" s="113"/>
      <c r="AM167" s="113"/>
      <c r="AN167" s="113"/>
      <c r="AO167" s="115"/>
      <c r="AP167" s="116">
        <v>0</v>
      </c>
      <c r="AQ167" s="111"/>
      <c r="AR167" s="113"/>
      <c r="AS167" s="113"/>
      <c r="AT167" s="113"/>
      <c r="AU167" s="120"/>
      <c r="AV167" s="120"/>
      <c r="AW167" s="121"/>
      <c r="AX167" s="122"/>
      <c r="AY167" s="120"/>
      <c r="AZ167" s="118">
        <v>0</v>
      </c>
      <c r="BA167" s="119"/>
      <c r="BB167" s="113"/>
      <c r="BC167" s="113"/>
      <c r="BD167" s="114"/>
      <c r="BE167" s="116">
        <v>0</v>
      </c>
      <c r="BF167" s="123"/>
      <c r="BG167" s="123"/>
      <c r="BH167" s="123"/>
      <c r="BI167" s="123"/>
      <c r="BJ167" s="123"/>
      <c r="BK167" s="123"/>
      <c r="BL167" s="124">
        <f t="shared" ref="BL167:BL188" si="26">SUM(BF167:BK167)*15</f>
        <v>0</v>
      </c>
      <c r="BM167" s="123"/>
      <c r="BN167" s="120"/>
      <c r="BO167" s="120"/>
      <c r="BP167" s="123"/>
      <c r="BQ167" s="123"/>
      <c r="BR167" s="123"/>
      <c r="BS167" s="123"/>
      <c r="BT167" s="123"/>
      <c r="BU167" s="123"/>
      <c r="BV167" s="123"/>
      <c r="BW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0"/>
      <c r="CH167" s="123"/>
      <c r="CI167" s="123"/>
      <c r="CJ167" s="123"/>
      <c r="CK167" s="118">
        <v>0</v>
      </c>
      <c r="CL167" s="106">
        <f t="shared" si="23"/>
        <v>0</v>
      </c>
      <c r="CM167" s="125" t="e">
        <f>E167+F167+G167+H167+I167+J167+K167+L167+M167+N167+O167+P167+Q167+R167+AB167+AC167+AD167+AE167+AF167+AG167+AH167+AI167+AJ167+AK167+AL167+AM167+AN167+AO167+T167+U167+V167+W167+AQ167+AR167+AS167+AT167+BA167+BB167+BC167+BD167+BF167+BG167+BK167+#REF!+BM167+AV167+BN167+AW167+BO167+AY167+BQ167+CD167+CF167+CG167+Z167+AU167+AX167+BP167+BR167+BS167+BT167+BU167+BV167+CE167</f>
        <v>#REF!</v>
      </c>
      <c r="CN167" s="126"/>
    </row>
    <row r="168" spans="1:93" ht="13.8" hidden="1" thickBot="1" x14ac:dyDescent="0.35">
      <c r="A168" s="53">
        <v>162</v>
      </c>
      <c r="B168" s="336"/>
      <c r="C168" s="128"/>
      <c r="D168" s="132" t="str">
        <f t="shared" si="25"/>
        <v>LES PONGISTES DU VENDOMOIS</v>
      </c>
      <c r="E168" s="128"/>
      <c r="F168" s="129"/>
      <c r="G168" s="129"/>
      <c r="H168" s="129"/>
      <c r="I168" s="129"/>
      <c r="J168" s="129"/>
      <c r="K168" s="130"/>
      <c r="L168" s="128"/>
      <c r="M168" s="129"/>
      <c r="N168" s="129"/>
      <c r="O168" s="129"/>
      <c r="P168" s="129"/>
      <c r="Q168" s="129"/>
      <c r="R168" s="112"/>
      <c r="S168" s="118">
        <v>0</v>
      </c>
      <c r="T168" s="128"/>
      <c r="U168" s="129"/>
      <c r="V168" s="129"/>
      <c r="W168" s="130"/>
      <c r="X168" s="118">
        <v>0</v>
      </c>
      <c r="Y168" s="118"/>
      <c r="Z168" s="131"/>
      <c r="AA168" s="118">
        <f t="shared" si="21"/>
        <v>0</v>
      </c>
      <c r="AB168" s="132"/>
      <c r="AC168" s="129"/>
      <c r="AD168" s="129"/>
      <c r="AE168" s="129"/>
      <c r="AF168" s="129"/>
      <c r="AG168" s="129"/>
      <c r="AH168" s="130"/>
      <c r="AI168" s="128"/>
      <c r="AJ168" s="129"/>
      <c r="AK168" s="129"/>
      <c r="AL168" s="129"/>
      <c r="AM168" s="129"/>
      <c r="AN168" s="129"/>
      <c r="AO168" s="112"/>
      <c r="AP168" s="118">
        <v>0</v>
      </c>
      <c r="AQ168" s="128"/>
      <c r="AR168" s="129"/>
      <c r="AS168" s="129"/>
      <c r="AT168" s="129"/>
      <c r="AU168" s="133"/>
      <c r="AV168" s="133"/>
      <c r="AW168" s="134"/>
      <c r="AX168" s="135"/>
      <c r="AY168" s="133"/>
      <c r="AZ168" s="118">
        <v>0</v>
      </c>
      <c r="BA168" s="132"/>
      <c r="BB168" s="129"/>
      <c r="BC168" s="129"/>
      <c r="BD168" s="130"/>
      <c r="BE168" s="118">
        <v>0</v>
      </c>
      <c r="BF168" s="136"/>
      <c r="BG168" s="136"/>
      <c r="BH168" s="136"/>
      <c r="BI168" s="136"/>
      <c r="BJ168" s="136"/>
      <c r="BK168" s="136"/>
      <c r="BL168" s="124">
        <f t="shared" si="26"/>
        <v>0</v>
      </c>
      <c r="BM168" s="136"/>
      <c r="BN168" s="133"/>
      <c r="BO168" s="133"/>
      <c r="BP168" s="136"/>
      <c r="BQ168" s="136"/>
      <c r="BR168" s="136"/>
      <c r="BS168" s="136"/>
      <c r="BT168" s="136"/>
      <c r="BU168" s="136"/>
      <c r="BV168" s="136"/>
      <c r="BW168" s="136"/>
      <c r="BX168" s="136"/>
      <c r="BY168" s="136"/>
      <c r="BZ168" s="136"/>
      <c r="CA168" s="136"/>
      <c r="CB168" s="136"/>
      <c r="CC168" s="136"/>
      <c r="CD168" s="136"/>
      <c r="CE168" s="136"/>
      <c r="CF168" s="136"/>
      <c r="CG168" s="133"/>
      <c r="CH168" s="136"/>
      <c r="CI168" s="136"/>
      <c r="CJ168" s="136"/>
      <c r="CK168" s="118">
        <v>0</v>
      </c>
      <c r="CL168" s="106">
        <f t="shared" si="23"/>
        <v>0</v>
      </c>
      <c r="CM168" s="125" t="e">
        <f>E168+F168+G168+H168+I168+J168+K168+L168+M168+N168+O168+P168+Q168+R168+AB168+AC168+AD168+AE168+AF168+AG168+AH168+AI168+AJ168+AK168+AL168+AM168+AN168+AO168+T168+U168+V168+W168+AQ168+AR168+AS168+AT168+BA168+BB168+BC168+BD168+BF168+BG168+BK168+#REF!+BM168+AV168+BN168+AW168+BO168+AY168+BQ168+CD168+CF168+CG168+Z168+AU168+AX168+BP168+BR168+BS168+BT168+BU168+BV168+CE168</f>
        <v>#REF!</v>
      </c>
      <c r="CN168" s="137"/>
    </row>
    <row r="169" spans="1:93" ht="13.8" hidden="1" thickBot="1" x14ac:dyDescent="0.35">
      <c r="A169" s="53">
        <v>163</v>
      </c>
      <c r="B169" s="336"/>
      <c r="C169" s="128"/>
      <c r="D169" s="132" t="str">
        <f t="shared" si="25"/>
        <v>LES PONGISTES DU VENDOMOIS</v>
      </c>
      <c r="E169" s="128"/>
      <c r="F169" s="129"/>
      <c r="G169" s="129"/>
      <c r="H169" s="129"/>
      <c r="I169" s="129"/>
      <c r="J169" s="129"/>
      <c r="K169" s="130"/>
      <c r="L169" s="128"/>
      <c r="M169" s="129"/>
      <c r="N169" s="129"/>
      <c r="O169" s="129"/>
      <c r="P169" s="129"/>
      <c r="Q169" s="129"/>
      <c r="R169" s="112"/>
      <c r="S169" s="118">
        <v>0</v>
      </c>
      <c r="T169" s="128"/>
      <c r="U169" s="129"/>
      <c r="V169" s="129"/>
      <c r="W169" s="130"/>
      <c r="X169" s="118">
        <v>0</v>
      </c>
      <c r="Y169" s="118"/>
      <c r="Z169" s="131"/>
      <c r="AA169" s="118">
        <f t="shared" si="21"/>
        <v>0</v>
      </c>
      <c r="AB169" s="132"/>
      <c r="AC169" s="129"/>
      <c r="AD169" s="129"/>
      <c r="AE169" s="129"/>
      <c r="AF169" s="129"/>
      <c r="AG169" s="129"/>
      <c r="AH169" s="130"/>
      <c r="AI169" s="128"/>
      <c r="AJ169" s="129"/>
      <c r="AK169" s="129"/>
      <c r="AL169" s="129"/>
      <c r="AM169" s="129"/>
      <c r="AN169" s="129"/>
      <c r="AO169" s="112"/>
      <c r="AP169" s="118">
        <v>0</v>
      </c>
      <c r="AQ169" s="128"/>
      <c r="AR169" s="129"/>
      <c r="AS169" s="129"/>
      <c r="AT169" s="129"/>
      <c r="AU169" s="133"/>
      <c r="AV169" s="133"/>
      <c r="AW169" s="134"/>
      <c r="AX169" s="135"/>
      <c r="AY169" s="133"/>
      <c r="AZ169" s="118">
        <v>0</v>
      </c>
      <c r="BA169" s="132"/>
      <c r="BB169" s="129"/>
      <c r="BC169" s="129"/>
      <c r="BD169" s="130"/>
      <c r="BE169" s="118">
        <v>0</v>
      </c>
      <c r="BF169" s="136"/>
      <c r="BG169" s="136"/>
      <c r="BH169" s="136"/>
      <c r="BI169" s="136"/>
      <c r="BJ169" s="136"/>
      <c r="BK169" s="136"/>
      <c r="BL169" s="124">
        <f t="shared" si="26"/>
        <v>0</v>
      </c>
      <c r="BM169" s="136"/>
      <c r="BN169" s="133"/>
      <c r="BO169" s="133"/>
      <c r="BP169" s="136"/>
      <c r="BQ169" s="136"/>
      <c r="BR169" s="136"/>
      <c r="BS169" s="136"/>
      <c r="BT169" s="136"/>
      <c r="BU169" s="136"/>
      <c r="BV169" s="136"/>
      <c r="BW169" s="136"/>
      <c r="BX169" s="136"/>
      <c r="BY169" s="136"/>
      <c r="BZ169" s="136"/>
      <c r="CA169" s="136"/>
      <c r="CB169" s="136"/>
      <c r="CC169" s="136"/>
      <c r="CD169" s="136"/>
      <c r="CE169" s="136"/>
      <c r="CF169" s="136"/>
      <c r="CG169" s="133"/>
      <c r="CH169" s="136"/>
      <c r="CI169" s="136"/>
      <c r="CJ169" s="136"/>
      <c r="CK169" s="118">
        <v>0</v>
      </c>
      <c r="CL169" s="106">
        <f t="shared" si="23"/>
        <v>0</v>
      </c>
      <c r="CM169" s="125" t="e">
        <f>E169+F169+G169+H169+I169+J169+K169+L169+M169+N169+O169+P169+Q169+R169+AB169+AC169+AD169+AE169+AF169+AG169+AH169+AI169+AJ169+AK169+AL169+AM169+AN169+AO169+T169+U169+V169+W169+AQ169+AR169+AS169+AT169+BA169+BB169+BC169+BD169+BF169+BG169+BK169+#REF!+BM169+AV169+BN169+AW169+BO169+AY169+BQ169+CD169+CF169+CG169+Z169+AU169+AX169+BP169+BR169+BS169+BT169+BU169+BV169+CE169</f>
        <v>#REF!</v>
      </c>
      <c r="CN169" s="126"/>
    </row>
    <row r="170" spans="1:93" ht="13.8" hidden="1" thickBot="1" x14ac:dyDescent="0.35">
      <c r="A170" s="53">
        <v>164</v>
      </c>
      <c r="B170" s="336"/>
      <c r="C170" s="128"/>
      <c r="D170" s="132" t="str">
        <f t="shared" si="25"/>
        <v>LES PONGISTES DU VENDOMOIS</v>
      </c>
      <c r="E170" s="128"/>
      <c r="F170" s="129"/>
      <c r="G170" s="129"/>
      <c r="H170" s="129"/>
      <c r="I170" s="129"/>
      <c r="J170" s="129"/>
      <c r="K170" s="130"/>
      <c r="L170" s="128"/>
      <c r="M170" s="129"/>
      <c r="N170" s="129"/>
      <c r="O170" s="129"/>
      <c r="P170" s="129"/>
      <c r="Q170" s="129"/>
      <c r="R170" s="112"/>
      <c r="S170" s="118">
        <v>0</v>
      </c>
      <c r="T170" s="128"/>
      <c r="U170" s="129"/>
      <c r="V170" s="129"/>
      <c r="W170" s="130"/>
      <c r="X170" s="118">
        <v>0</v>
      </c>
      <c r="Y170" s="118"/>
      <c r="Z170" s="131"/>
      <c r="AA170" s="118">
        <f t="shared" si="21"/>
        <v>0</v>
      </c>
      <c r="AB170" s="132"/>
      <c r="AC170" s="129"/>
      <c r="AD170" s="129"/>
      <c r="AE170" s="129"/>
      <c r="AF170" s="129"/>
      <c r="AG170" s="129"/>
      <c r="AH170" s="130"/>
      <c r="AI170" s="128"/>
      <c r="AJ170" s="129"/>
      <c r="AK170" s="129"/>
      <c r="AL170" s="129"/>
      <c r="AM170" s="129"/>
      <c r="AN170" s="129"/>
      <c r="AO170" s="112"/>
      <c r="AP170" s="118">
        <v>0</v>
      </c>
      <c r="AQ170" s="128"/>
      <c r="AR170" s="129"/>
      <c r="AS170" s="129"/>
      <c r="AT170" s="129"/>
      <c r="AU170" s="133"/>
      <c r="AV170" s="133"/>
      <c r="AW170" s="134"/>
      <c r="AX170" s="135"/>
      <c r="AY170" s="133"/>
      <c r="AZ170" s="118">
        <v>0</v>
      </c>
      <c r="BA170" s="132"/>
      <c r="BB170" s="129"/>
      <c r="BC170" s="129"/>
      <c r="BD170" s="130"/>
      <c r="BE170" s="118">
        <v>0</v>
      </c>
      <c r="BF170" s="136"/>
      <c r="BG170" s="136"/>
      <c r="BH170" s="136"/>
      <c r="BI170" s="136"/>
      <c r="BJ170" s="136"/>
      <c r="BK170" s="136"/>
      <c r="BL170" s="124">
        <f t="shared" si="26"/>
        <v>0</v>
      </c>
      <c r="BM170" s="136"/>
      <c r="BN170" s="133"/>
      <c r="BO170" s="133"/>
      <c r="BP170" s="136"/>
      <c r="BQ170" s="136"/>
      <c r="BR170" s="136"/>
      <c r="BS170" s="136"/>
      <c r="BT170" s="136"/>
      <c r="BU170" s="136"/>
      <c r="BV170" s="136"/>
      <c r="BW170" s="136"/>
      <c r="BX170" s="136"/>
      <c r="BY170" s="136"/>
      <c r="BZ170" s="136"/>
      <c r="CA170" s="136"/>
      <c r="CB170" s="136"/>
      <c r="CC170" s="136"/>
      <c r="CD170" s="136"/>
      <c r="CE170" s="136"/>
      <c r="CF170" s="136"/>
      <c r="CG170" s="133"/>
      <c r="CH170" s="136"/>
      <c r="CI170" s="136"/>
      <c r="CJ170" s="136"/>
      <c r="CK170" s="118">
        <v>0</v>
      </c>
      <c r="CL170" s="106">
        <f t="shared" si="23"/>
        <v>0</v>
      </c>
      <c r="CM170" s="125" t="e">
        <f>E170+F170+G170+H170+I170+J170+K170+L170+M170+N170+O170+P170+Q170+R170+AB170+AC170+AD170+AE170+AF170+AG170+AH170+AI170+AJ170+AK170+AL170+AM170+AN170+AO170+T170+U170+V170+W170+AQ170+AR170+AS170+AT170+BA170+BB170+BC170+BD170+BF170+BG170+BK170+#REF!+BM170+AV170+BN170+AW170+BO170+AY170+BQ170+CD170+CF170+CG170+Z170+AU170+AX170+BP170+BR170+BS170+BT170+BU170+BV170+CE170</f>
        <v>#REF!</v>
      </c>
      <c r="CN170" s="137"/>
    </row>
    <row r="171" spans="1:93" ht="13.8" hidden="1" thickBot="1" x14ac:dyDescent="0.35">
      <c r="A171" s="53">
        <v>165</v>
      </c>
      <c r="B171" s="337"/>
      <c r="C171" s="128"/>
      <c r="D171" s="132" t="str">
        <f>$B$157</f>
        <v>LES PONGISTES DU VENDOMOIS</v>
      </c>
      <c r="E171" s="128"/>
      <c r="F171" s="129"/>
      <c r="G171" s="129"/>
      <c r="H171" s="129"/>
      <c r="I171" s="129"/>
      <c r="J171" s="129"/>
      <c r="K171" s="130"/>
      <c r="L171" s="128"/>
      <c r="M171" s="129"/>
      <c r="N171" s="129"/>
      <c r="O171" s="129"/>
      <c r="P171" s="129"/>
      <c r="Q171" s="129"/>
      <c r="R171" s="112"/>
      <c r="S171" s="118">
        <v>0</v>
      </c>
      <c r="T171" s="128"/>
      <c r="U171" s="129"/>
      <c r="V171" s="129"/>
      <c r="W171" s="130"/>
      <c r="X171" s="118">
        <v>0</v>
      </c>
      <c r="Y171" s="118"/>
      <c r="Z171" s="131"/>
      <c r="AA171" s="118">
        <f t="shared" si="21"/>
        <v>0</v>
      </c>
      <c r="AB171" s="132"/>
      <c r="AC171" s="129"/>
      <c r="AD171" s="129"/>
      <c r="AE171" s="129"/>
      <c r="AF171" s="129"/>
      <c r="AG171" s="129"/>
      <c r="AH171" s="130"/>
      <c r="AI171" s="128"/>
      <c r="AJ171" s="129"/>
      <c r="AK171" s="129"/>
      <c r="AL171" s="129"/>
      <c r="AM171" s="129"/>
      <c r="AN171" s="129"/>
      <c r="AO171" s="112"/>
      <c r="AP171" s="118">
        <v>0</v>
      </c>
      <c r="AQ171" s="128"/>
      <c r="AR171" s="129"/>
      <c r="AS171" s="129"/>
      <c r="AT171" s="129"/>
      <c r="AU171" s="133"/>
      <c r="AV171" s="133"/>
      <c r="AW171" s="134"/>
      <c r="AX171" s="135"/>
      <c r="AY171" s="133"/>
      <c r="AZ171" s="118">
        <v>0</v>
      </c>
      <c r="BA171" s="132"/>
      <c r="BB171" s="129"/>
      <c r="BC171" s="129"/>
      <c r="BD171" s="130"/>
      <c r="BE171" s="118">
        <v>0</v>
      </c>
      <c r="BF171" s="136"/>
      <c r="BG171" s="136"/>
      <c r="BH171" s="136"/>
      <c r="BI171" s="136"/>
      <c r="BJ171" s="136"/>
      <c r="BK171" s="136"/>
      <c r="BL171" s="124">
        <f t="shared" si="26"/>
        <v>0</v>
      </c>
      <c r="BM171" s="136"/>
      <c r="BN171" s="133"/>
      <c r="BO171" s="133"/>
      <c r="BP171" s="136"/>
      <c r="BQ171" s="136"/>
      <c r="BR171" s="136"/>
      <c r="BS171" s="136"/>
      <c r="BT171" s="136"/>
      <c r="BU171" s="136"/>
      <c r="BV171" s="136"/>
      <c r="BW171" s="136"/>
      <c r="BX171" s="136"/>
      <c r="BY171" s="136"/>
      <c r="BZ171" s="136"/>
      <c r="CA171" s="136"/>
      <c r="CB171" s="136"/>
      <c r="CC171" s="136"/>
      <c r="CD171" s="136"/>
      <c r="CE171" s="136"/>
      <c r="CF171" s="136"/>
      <c r="CG171" s="133"/>
      <c r="CH171" s="136"/>
      <c r="CI171" s="136"/>
      <c r="CJ171" s="136"/>
      <c r="CK171" s="118">
        <v>0</v>
      </c>
      <c r="CL171" s="106">
        <f t="shared" si="23"/>
        <v>0</v>
      </c>
      <c r="CM171" s="139" t="e">
        <f>E171+F171+G171+H171+I171+J171+K171+L171+M171+N171+O171+P171+Q171+R171+AB171+AC171+AD171+AE171+AF171+AG171+AH171+AI171+AJ171+AK171+AL171+AM171+AN171+AO171+T171+U171+V171+W171+AQ171+AR171+AS171+AT171+BA171+BB171+BC171+BD171+BF171+BG171+BK171+#REF!+BM171+AV171+BN171+AW171+BO171+AY171+BQ171+CD171+CF171+CG171+Z171+AU171+AX171+BP171+BR171+BS171+BT171+BU171+BV171+CE171</f>
        <v>#REF!</v>
      </c>
      <c r="CN171" s="137"/>
    </row>
    <row r="172" spans="1:93" ht="14.4" thickTop="1" thickBot="1" x14ac:dyDescent="0.35">
      <c r="A172" s="53">
        <v>166</v>
      </c>
      <c r="B172" s="327" t="s">
        <v>214</v>
      </c>
      <c r="C172" s="141" t="s">
        <v>215</v>
      </c>
      <c r="D172" s="142" t="str">
        <f>$B$172</f>
        <v>PING SASSAY LOISIRS</v>
      </c>
      <c r="E172" s="141"/>
      <c r="F172" s="143"/>
      <c r="G172" s="143"/>
      <c r="H172" s="143"/>
      <c r="I172" s="143"/>
      <c r="J172" s="143"/>
      <c r="K172" s="144"/>
      <c r="L172" s="141"/>
      <c r="M172" s="143"/>
      <c r="N172" s="143"/>
      <c r="O172" s="143"/>
      <c r="P172" s="143"/>
      <c r="Q172" s="143"/>
      <c r="R172" s="145"/>
      <c r="S172" s="118">
        <v>0</v>
      </c>
      <c r="T172" s="141"/>
      <c r="U172" s="143"/>
      <c r="V172" s="143"/>
      <c r="W172" s="144"/>
      <c r="X172" s="118">
        <v>0</v>
      </c>
      <c r="Y172" s="182"/>
      <c r="Z172" s="146"/>
      <c r="AA172" s="118">
        <f t="shared" si="21"/>
        <v>0</v>
      </c>
      <c r="AB172" s="142"/>
      <c r="AC172" s="143">
        <v>1</v>
      </c>
      <c r="AD172" s="143"/>
      <c r="AE172" s="143"/>
      <c r="AF172" s="143"/>
      <c r="AG172" s="143"/>
      <c r="AH172" s="144"/>
      <c r="AI172" s="141">
        <v>1</v>
      </c>
      <c r="AJ172" s="143"/>
      <c r="AK172" s="143"/>
      <c r="AL172" s="143"/>
      <c r="AM172" s="143"/>
      <c r="AN172" s="143"/>
      <c r="AO172" s="145"/>
      <c r="AP172" s="116">
        <f>(SUM(AB172:AO172))*barêmes!$H$12</f>
        <v>30</v>
      </c>
      <c r="AQ172" s="141"/>
      <c r="AR172" s="143"/>
      <c r="AS172" s="143"/>
      <c r="AT172" s="143"/>
      <c r="AU172" s="147"/>
      <c r="AV172" s="147"/>
      <c r="AW172" s="148"/>
      <c r="AX172" s="149"/>
      <c r="AY172" s="147"/>
      <c r="AZ172" s="118">
        <v>0</v>
      </c>
      <c r="BA172" s="142"/>
      <c r="BB172" s="143"/>
      <c r="BC172" s="143"/>
      <c r="BD172" s="144"/>
      <c r="BE172" s="118">
        <v>0</v>
      </c>
      <c r="BF172" s="150"/>
      <c r="BG172" s="150"/>
      <c r="BH172" s="150"/>
      <c r="BI172" s="150"/>
      <c r="BJ172" s="150"/>
      <c r="BK172" s="150"/>
      <c r="BL172" s="124">
        <f t="shared" si="26"/>
        <v>0</v>
      </c>
      <c r="BM172" s="150"/>
      <c r="BN172" s="147"/>
      <c r="BO172" s="147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  <c r="CA172" s="150"/>
      <c r="CB172" s="150"/>
      <c r="CC172" s="150"/>
      <c r="CD172" s="150"/>
      <c r="CE172" s="150"/>
      <c r="CF172" s="150"/>
      <c r="CG172" s="147"/>
      <c r="CH172" s="150"/>
      <c r="CI172" s="150"/>
      <c r="CJ172" s="150"/>
      <c r="CK172" s="98">
        <f>SUM(BM172:CB172)*barêmes!$H$16</f>
        <v>0</v>
      </c>
      <c r="CL172" s="151">
        <f t="shared" si="23"/>
        <v>30</v>
      </c>
      <c r="CM172" s="152" t="e">
        <f>E172+F172+G172+H172+I172+J172+K172+L172+M172+N172+O172+P172+Q172+R172+AB172+AC172+AD172+AE172+AF172+AG172+AH172+AI172+AJ172+AK172+AL172+AM172+AN172+AO172+T172+U172+V172+W172+AQ172+AR172+AS172+AT172+BA172+BB172+BC172+BD172+BF172+BG172+BK172+#REF!+BM172+AV172+BN172+AW172+BO172+AY172+BQ172+CD172+CF172+CG172+Z172+AU172+AX172+BP172+BR172+BS172+BT172+BU172+BV172+CE172</f>
        <v>#REF!</v>
      </c>
      <c r="CN172" s="63" t="e">
        <f>SUM(CM172:CM186)</f>
        <v>#REF!</v>
      </c>
      <c r="CO172" s="109">
        <f>SUM(CL172:CL186)</f>
        <v>295</v>
      </c>
    </row>
    <row r="173" spans="1:93" ht="13.8" thickBot="1" x14ac:dyDescent="0.35">
      <c r="A173" s="53">
        <v>167</v>
      </c>
      <c r="B173" s="278"/>
      <c r="C173" s="141" t="s">
        <v>216</v>
      </c>
      <c r="D173" s="142" t="str">
        <f>$B$172</f>
        <v>PING SASSAY LOISIRS</v>
      </c>
      <c r="E173" s="141"/>
      <c r="F173" s="143"/>
      <c r="G173" s="143"/>
      <c r="H173" s="143"/>
      <c r="I173" s="143"/>
      <c r="J173" s="143"/>
      <c r="K173" s="144"/>
      <c r="L173" s="141"/>
      <c r="M173" s="143"/>
      <c r="N173" s="143"/>
      <c r="O173" s="143"/>
      <c r="P173" s="143"/>
      <c r="Q173" s="143"/>
      <c r="R173" s="145"/>
      <c r="S173" s="118">
        <v>0</v>
      </c>
      <c r="T173" s="141"/>
      <c r="U173" s="143"/>
      <c r="V173" s="143"/>
      <c r="W173" s="144"/>
      <c r="X173" s="118">
        <v>0</v>
      </c>
      <c r="Y173" s="182"/>
      <c r="Z173" s="146"/>
      <c r="AA173" s="118">
        <f t="shared" si="21"/>
        <v>0</v>
      </c>
      <c r="AB173" s="142"/>
      <c r="AC173" s="143"/>
      <c r="AD173" s="143">
        <v>1</v>
      </c>
      <c r="AE173" s="143"/>
      <c r="AF173" s="143">
        <v>1</v>
      </c>
      <c r="AG173" s="143">
        <v>1</v>
      </c>
      <c r="AH173" s="144">
        <v>1</v>
      </c>
      <c r="AI173" s="141">
        <v>1</v>
      </c>
      <c r="AJ173" s="143">
        <v>1</v>
      </c>
      <c r="AK173" s="143">
        <v>1</v>
      </c>
      <c r="AL173" s="143">
        <v>1</v>
      </c>
      <c r="AM173" s="143">
        <v>1</v>
      </c>
      <c r="AN173" s="143"/>
      <c r="AO173" s="145">
        <v>1</v>
      </c>
      <c r="AP173" s="116">
        <f>(SUM(AB173:AO173))*barêmes!$H$12</f>
        <v>150</v>
      </c>
      <c r="AQ173" s="141"/>
      <c r="AR173" s="143"/>
      <c r="AS173" s="143"/>
      <c r="AT173" s="143"/>
      <c r="AU173" s="147"/>
      <c r="AV173" s="147"/>
      <c r="AW173" s="148"/>
      <c r="AX173" s="149"/>
      <c r="AY173" s="147"/>
      <c r="AZ173" s="118">
        <v>0</v>
      </c>
      <c r="BA173" s="142"/>
      <c r="BB173" s="143"/>
      <c r="BC173" s="143"/>
      <c r="BD173" s="144"/>
      <c r="BE173" s="118">
        <v>0</v>
      </c>
      <c r="BF173" s="150"/>
      <c r="BG173" s="150"/>
      <c r="BH173" s="150"/>
      <c r="BI173" s="150"/>
      <c r="BJ173" s="150"/>
      <c r="BK173" s="150"/>
      <c r="BL173" s="124">
        <f t="shared" si="26"/>
        <v>0</v>
      </c>
      <c r="BM173" s="150"/>
      <c r="BN173" s="147"/>
      <c r="BO173" s="147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  <c r="CA173" s="150"/>
      <c r="CB173" s="150"/>
      <c r="CC173" s="150"/>
      <c r="CD173" s="150"/>
      <c r="CE173" s="150"/>
      <c r="CF173" s="150"/>
      <c r="CG173" s="147"/>
      <c r="CH173" s="150"/>
      <c r="CI173" s="150"/>
      <c r="CJ173" s="150"/>
      <c r="CK173" s="98">
        <f>SUM(BM173:CB173)*barêmes!$H$16</f>
        <v>0</v>
      </c>
      <c r="CL173" s="151">
        <f t="shared" si="23"/>
        <v>150</v>
      </c>
      <c r="CM173" s="152" t="e">
        <f>E173+F173+G173+H173+I173+J173+K173+L173+M173+N173+O173+P173+Q173+R173+AB173+AC173+AD173+AE173+AF173+AG173+AH173+AI173+AJ173+AK173+AL173+AM173+AN173+AO173+T173+U173+V173+W173+AQ173+AR173+AS173+AT173+BA173+BB173+BC173+BD173+BF173+BG173+BK173+#REF!+BM173+AV173+BN173+AW173+BO173+AY173+BQ173+CD173+CF173+CG173+Z173+AU173+AX173+BP173+BR173+BS173+BT173+BU173+BV173+CE173</f>
        <v>#REF!</v>
      </c>
    </row>
    <row r="174" spans="1:93" ht="13.8" thickBot="1" x14ac:dyDescent="0.35">
      <c r="A174" s="53">
        <v>168</v>
      </c>
      <c r="B174" s="278"/>
      <c r="C174" s="141" t="s">
        <v>218</v>
      </c>
      <c r="D174" s="142" t="str">
        <f>$B$172</f>
        <v>PING SASSAY LOISIRS</v>
      </c>
      <c r="E174" s="141"/>
      <c r="F174" s="143"/>
      <c r="G174" s="143"/>
      <c r="H174" s="143"/>
      <c r="I174" s="143"/>
      <c r="J174" s="143"/>
      <c r="K174" s="144"/>
      <c r="L174" s="141"/>
      <c r="M174" s="143"/>
      <c r="N174" s="143"/>
      <c r="O174" s="143"/>
      <c r="P174" s="143"/>
      <c r="Q174" s="143"/>
      <c r="R174" s="145"/>
      <c r="S174" s="118">
        <v>0</v>
      </c>
      <c r="T174" s="141"/>
      <c r="U174" s="143"/>
      <c r="V174" s="143"/>
      <c r="W174" s="144"/>
      <c r="X174" s="118">
        <v>0</v>
      </c>
      <c r="Y174" s="182"/>
      <c r="Z174" s="146"/>
      <c r="AA174" s="118">
        <f t="shared" si="21"/>
        <v>0</v>
      </c>
      <c r="AB174" s="142"/>
      <c r="AC174" s="143"/>
      <c r="AD174" s="143"/>
      <c r="AE174" s="143">
        <v>1</v>
      </c>
      <c r="AF174" s="143"/>
      <c r="AG174" s="143"/>
      <c r="AH174" s="144"/>
      <c r="AI174" s="141"/>
      <c r="AJ174" s="143"/>
      <c r="AK174" s="143"/>
      <c r="AL174" s="143"/>
      <c r="AM174" s="143"/>
      <c r="AN174" s="143"/>
      <c r="AO174" s="145"/>
      <c r="AP174" s="116">
        <f>(SUM(AB174:AO174))*barêmes!$H$12</f>
        <v>15</v>
      </c>
      <c r="AQ174" s="141"/>
      <c r="AR174" s="143"/>
      <c r="AS174" s="143"/>
      <c r="AT174" s="143"/>
      <c r="AU174" s="147"/>
      <c r="AV174" s="147"/>
      <c r="AW174" s="148"/>
      <c r="AX174" s="149"/>
      <c r="AY174" s="147"/>
      <c r="AZ174" s="118">
        <v>0</v>
      </c>
      <c r="BA174" s="142"/>
      <c r="BB174" s="143"/>
      <c r="BC174" s="143"/>
      <c r="BD174" s="144"/>
      <c r="BE174" s="118">
        <v>0</v>
      </c>
      <c r="BF174" s="150"/>
      <c r="BG174" s="150"/>
      <c r="BH174" s="150"/>
      <c r="BI174" s="150"/>
      <c r="BJ174" s="150"/>
      <c r="BK174" s="150"/>
      <c r="BL174" s="124">
        <f t="shared" si="26"/>
        <v>0</v>
      </c>
      <c r="BM174" s="150"/>
      <c r="BN174" s="147"/>
      <c r="BO174" s="147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  <c r="CA174" s="150"/>
      <c r="CB174" s="150"/>
      <c r="CC174" s="150"/>
      <c r="CD174" s="150"/>
      <c r="CE174" s="150"/>
      <c r="CF174" s="150"/>
      <c r="CG174" s="147"/>
      <c r="CH174" s="150"/>
      <c r="CI174" s="150"/>
      <c r="CJ174" s="150"/>
      <c r="CK174" s="98">
        <f>SUM(BM174:CB174)*barêmes!$H$16</f>
        <v>0</v>
      </c>
      <c r="CL174" s="151">
        <f t="shared" si="23"/>
        <v>15</v>
      </c>
      <c r="CM174" s="152" t="e">
        <f>E174+F174+G174+H174+I174+J174+K174+L174+M174+N174+O174+P174+Q174+R174+AB174+AC174+AD174+AE174+AF174+AG174+AH174+AI174+AJ174+AK174+AL174+AM174+AN174+AO174+T174+U174+V174+W174+AQ174+AR174+AS174+AT174+BA174+BB174+BC174+BD174+BF174+BG174+BK174+#REF!+BM174+AV174+BN174+AW174+BO174+AY174+BQ174+CD174+CF174+CG174+Z174+AU174+AX174+BP174+BR174+BS174+BT174+BU174+BV174+CE174</f>
        <v>#REF!</v>
      </c>
      <c r="CN174" s="55"/>
    </row>
    <row r="175" spans="1:93" ht="13.8" thickBot="1" x14ac:dyDescent="0.35">
      <c r="A175" s="53">
        <v>169</v>
      </c>
      <c r="B175" s="278"/>
      <c r="C175" s="141" t="s">
        <v>217</v>
      </c>
      <c r="D175" s="142" t="str">
        <f t="shared" ref="D175:D186" si="27">$B$172</f>
        <v>PING SASSAY LOISIRS</v>
      </c>
      <c r="E175" s="153"/>
      <c r="F175" s="154"/>
      <c r="G175" s="154"/>
      <c r="H175" s="154"/>
      <c r="I175" s="154"/>
      <c r="J175" s="154"/>
      <c r="K175" s="155"/>
      <c r="L175" s="153"/>
      <c r="M175" s="154"/>
      <c r="N175" s="154"/>
      <c r="O175" s="154"/>
      <c r="P175" s="154"/>
      <c r="Q175" s="154"/>
      <c r="R175" s="156"/>
      <c r="S175" s="116">
        <v>0</v>
      </c>
      <c r="T175" s="153"/>
      <c r="U175" s="154"/>
      <c r="V175" s="154"/>
      <c r="W175" s="155"/>
      <c r="X175" s="116">
        <v>0</v>
      </c>
      <c r="Y175" s="181"/>
      <c r="Z175" s="157"/>
      <c r="AA175" s="118">
        <f t="shared" si="21"/>
        <v>0</v>
      </c>
      <c r="AB175" s="158">
        <v>1</v>
      </c>
      <c r="AC175" s="154"/>
      <c r="AD175" s="154"/>
      <c r="AE175" s="154"/>
      <c r="AF175" s="154"/>
      <c r="AG175" s="154"/>
      <c r="AH175" s="155"/>
      <c r="AI175" s="153"/>
      <c r="AJ175" s="154"/>
      <c r="AK175" s="154"/>
      <c r="AL175" s="154"/>
      <c r="AM175" s="154"/>
      <c r="AN175" s="154"/>
      <c r="AO175" s="156"/>
      <c r="AP175" s="116">
        <f>(SUM(AB175:AO175))*barêmes!$H$12</f>
        <v>15</v>
      </c>
      <c r="AQ175" s="153"/>
      <c r="AR175" s="154"/>
      <c r="AS175" s="154"/>
      <c r="AT175" s="154"/>
      <c r="AU175" s="159"/>
      <c r="AV175" s="159"/>
      <c r="AW175" s="160"/>
      <c r="AX175" s="161"/>
      <c r="AY175" s="159"/>
      <c r="AZ175" s="118">
        <v>0</v>
      </c>
      <c r="BA175" s="158">
        <v>1</v>
      </c>
      <c r="BB175" s="154">
        <v>2</v>
      </c>
      <c r="BC175" s="154">
        <v>2</v>
      </c>
      <c r="BD175" s="155">
        <v>1</v>
      </c>
      <c r="BE175" s="116">
        <v>60</v>
      </c>
      <c r="BF175" s="162"/>
      <c r="BG175" s="162"/>
      <c r="BH175" s="162"/>
      <c r="BI175" s="162">
        <v>1</v>
      </c>
      <c r="BJ175" s="162"/>
      <c r="BK175" s="162"/>
      <c r="BL175" s="124">
        <f t="shared" si="26"/>
        <v>15</v>
      </c>
      <c r="BM175" s="162"/>
      <c r="BN175" s="159"/>
      <c r="BO175" s="159"/>
      <c r="BP175" s="162"/>
      <c r="BQ175" s="162"/>
      <c r="BR175" s="162"/>
      <c r="BS175" s="162">
        <v>1</v>
      </c>
      <c r="BT175" s="162"/>
      <c r="BU175" s="162"/>
      <c r="BV175" s="162"/>
      <c r="BW175" s="162"/>
      <c r="BX175" s="162"/>
      <c r="BY175" s="162"/>
      <c r="BZ175" s="162"/>
      <c r="CA175" s="162"/>
      <c r="CB175" s="162"/>
      <c r="CC175" s="162"/>
      <c r="CD175" s="162"/>
      <c r="CE175" s="162"/>
      <c r="CF175" s="162"/>
      <c r="CG175" s="159"/>
      <c r="CH175" s="162"/>
      <c r="CI175" s="162"/>
      <c r="CJ175" s="162"/>
      <c r="CK175" s="98">
        <f>SUM(BM175:CB175)*barêmes!$H$16</f>
        <v>10</v>
      </c>
      <c r="CL175" s="151">
        <f t="shared" si="23"/>
        <v>100</v>
      </c>
      <c r="CM175" s="152" t="e">
        <f>E175+F175+G175+H175+I175+J175+K175+L175+M175+N175+O175+P175+Q175+R175+AB175+AC175+AD175+AE175+AF175+AG175+AH175+AI175+AJ175+AK175+AL175+AM175+AN175+AO175+T175+U175+V175+W175+AQ175+AR175+AS175+AT175+BA175+BB175+BC175+BD175+BF175+BG175+BK175+#REF!+BM175+AV175+BN175+AW175+BO175+AY175+BQ175+CD175+CF175+CG175+Z175+AU175+AX175+BP175+BR175+BS175+BT175+BU175+BV175+CE175</f>
        <v>#REF!</v>
      </c>
      <c r="CN175" s="55"/>
    </row>
    <row r="176" spans="1:93" ht="13.8" hidden="1" thickBot="1" x14ac:dyDescent="0.35">
      <c r="A176" s="53">
        <v>170</v>
      </c>
      <c r="B176" s="278"/>
      <c r="C176" s="141"/>
      <c r="D176" s="142" t="str">
        <f t="shared" si="27"/>
        <v>PING SASSAY LOISIRS</v>
      </c>
      <c r="E176" s="141"/>
      <c r="F176" s="143"/>
      <c r="G176" s="143"/>
      <c r="H176" s="143"/>
      <c r="I176" s="143"/>
      <c r="J176" s="143"/>
      <c r="K176" s="144"/>
      <c r="L176" s="141"/>
      <c r="M176" s="143"/>
      <c r="N176" s="143"/>
      <c r="O176" s="143"/>
      <c r="P176" s="143"/>
      <c r="Q176" s="143"/>
      <c r="R176" s="145"/>
      <c r="S176" s="118">
        <v>0</v>
      </c>
      <c r="T176" s="141"/>
      <c r="U176" s="143"/>
      <c r="V176" s="143"/>
      <c r="W176" s="144"/>
      <c r="X176" s="118">
        <v>0</v>
      </c>
      <c r="Y176" s="118"/>
      <c r="Z176" s="146"/>
      <c r="AA176" s="118">
        <f t="shared" si="21"/>
        <v>0</v>
      </c>
      <c r="AB176" s="142"/>
      <c r="AC176" s="143"/>
      <c r="AD176" s="143"/>
      <c r="AE176" s="143"/>
      <c r="AF176" s="143"/>
      <c r="AG176" s="143"/>
      <c r="AH176" s="144"/>
      <c r="AI176" s="141"/>
      <c r="AJ176" s="143"/>
      <c r="AK176" s="143"/>
      <c r="AL176" s="143"/>
      <c r="AM176" s="143"/>
      <c r="AN176" s="143"/>
      <c r="AO176" s="145"/>
      <c r="AP176" s="118">
        <v>0</v>
      </c>
      <c r="AQ176" s="141"/>
      <c r="AR176" s="143"/>
      <c r="AS176" s="143"/>
      <c r="AT176" s="143"/>
      <c r="AU176" s="147"/>
      <c r="AV176" s="147"/>
      <c r="AW176" s="148"/>
      <c r="AX176" s="149"/>
      <c r="AY176" s="147"/>
      <c r="AZ176" s="118">
        <v>0</v>
      </c>
      <c r="BA176" s="142"/>
      <c r="BB176" s="143"/>
      <c r="BC176" s="143"/>
      <c r="BD176" s="144"/>
      <c r="BE176" s="118">
        <v>0</v>
      </c>
      <c r="BF176" s="150"/>
      <c r="BG176" s="150"/>
      <c r="BH176" s="150"/>
      <c r="BI176" s="150"/>
      <c r="BJ176" s="150"/>
      <c r="BK176" s="150"/>
      <c r="BL176" s="124">
        <f t="shared" si="26"/>
        <v>0</v>
      </c>
      <c r="BM176" s="150"/>
      <c r="BN176" s="147"/>
      <c r="BO176" s="147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  <c r="CA176" s="150"/>
      <c r="CB176" s="150"/>
      <c r="CC176" s="150"/>
      <c r="CD176" s="150"/>
      <c r="CE176" s="150"/>
      <c r="CF176" s="150"/>
      <c r="CG176" s="147"/>
      <c r="CH176" s="150"/>
      <c r="CI176" s="150"/>
      <c r="CJ176" s="150"/>
      <c r="CK176" s="118">
        <v>0</v>
      </c>
      <c r="CL176" s="151">
        <f t="shared" si="23"/>
        <v>0</v>
      </c>
      <c r="CM176" s="152" t="e">
        <f>E176+F176+G176+H176+I176+J176+K176+L176+M176+N176+O176+P176+Q176+R176+AB176+AC176+AD176+AE176+AF176+AG176+AH176+AI176+AJ176+AK176+AL176+AM176+AN176+AO176+T176+U176+V176+W176+AQ176+AR176+AS176+AT176+BA176+BB176+BC176+BD176+BF176+BG176+BK176+#REF!+BM176+AV176+BN176+AW176+BO176+AY176+BQ176+CD176+CF176+CG176+Z176+AU176+AX176+BP176+BR176+BS176+BT176+BU176+BV176+CE176</f>
        <v>#REF!</v>
      </c>
    </row>
    <row r="177" spans="1:93" ht="13.8" hidden="1" thickBot="1" x14ac:dyDescent="0.35">
      <c r="A177" s="53">
        <v>171</v>
      </c>
      <c r="B177" s="278"/>
      <c r="C177" s="141"/>
      <c r="D177" s="142" t="str">
        <f t="shared" si="27"/>
        <v>PING SASSAY LOISIRS</v>
      </c>
      <c r="E177" s="141"/>
      <c r="F177" s="143"/>
      <c r="G177" s="143"/>
      <c r="H177" s="143"/>
      <c r="I177" s="143"/>
      <c r="J177" s="143"/>
      <c r="K177" s="144"/>
      <c r="L177" s="141"/>
      <c r="M177" s="143"/>
      <c r="N177" s="143"/>
      <c r="O177" s="143"/>
      <c r="P177" s="143"/>
      <c r="Q177" s="143"/>
      <c r="R177" s="145"/>
      <c r="S177" s="118">
        <v>0</v>
      </c>
      <c r="T177" s="141"/>
      <c r="U177" s="143"/>
      <c r="V177" s="143"/>
      <c r="W177" s="144"/>
      <c r="X177" s="118">
        <v>0</v>
      </c>
      <c r="Y177" s="118"/>
      <c r="Z177" s="146"/>
      <c r="AA177" s="118">
        <f t="shared" si="21"/>
        <v>0</v>
      </c>
      <c r="AB177" s="142"/>
      <c r="AC177" s="143"/>
      <c r="AD177" s="143"/>
      <c r="AE177" s="143"/>
      <c r="AF177" s="143"/>
      <c r="AG177" s="143"/>
      <c r="AH177" s="144"/>
      <c r="AI177" s="141"/>
      <c r="AJ177" s="143"/>
      <c r="AK177" s="143"/>
      <c r="AL177" s="143"/>
      <c r="AM177" s="143"/>
      <c r="AN177" s="143"/>
      <c r="AO177" s="145"/>
      <c r="AP177" s="118">
        <v>0</v>
      </c>
      <c r="AQ177" s="141"/>
      <c r="AR177" s="143"/>
      <c r="AS177" s="143"/>
      <c r="AT177" s="143"/>
      <c r="AU177" s="147"/>
      <c r="AV177" s="147"/>
      <c r="AW177" s="148"/>
      <c r="AX177" s="149"/>
      <c r="AY177" s="147"/>
      <c r="AZ177" s="118">
        <v>0</v>
      </c>
      <c r="BA177" s="142"/>
      <c r="BB177" s="143"/>
      <c r="BC177" s="143"/>
      <c r="BD177" s="144"/>
      <c r="BE177" s="118">
        <v>0</v>
      </c>
      <c r="BF177" s="150"/>
      <c r="BG177" s="150"/>
      <c r="BH177" s="150"/>
      <c r="BI177" s="150"/>
      <c r="BJ177" s="150"/>
      <c r="BK177" s="150"/>
      <c r="BL177" s="124">
        <f t="shared" si="26"/>
        <v>0</v>
      </c>
      <c r="BM177" s="150"/>
      <c r="BN177" s="147"/>
      <c r="BO177" s="147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  <c r="CA177" s="150"/>
      <c r="CB177" s="150"/>
      <c r="CC177" s="150"/>
      <c r="CD177" s="150"/>
      <c r="CE177" s="150"/>
      <c r="CF177" s="150"/>
      <c r="CG177" s="147"/>
      <c r="CH177" s="150"/>
      <c r="CI177" s="150"/>
      <c r="CJ177" s="150"/>
      <c r="CK177" s="118">
        <v>0</v>
      </c>
      <c r="CL177" s="151">
        <f t="shared" si="23"/>
        <v>0</v>
      </c>
      <c r="CM177" s="152" t="e">
        <f>E177+F177+G177+H177+I177+J177+K177+L177+M177+N177+O177+P177+Q177+R177+AB177+AC177+AD177+AE177+AF177+AG177+AH177+AI177+AJ177+AK177+AL177+AM177+AN177+AO177+T177+U177+V177+W177+AQ177+AR177+AS177+AT177+BA177+BB177+BC177+BD177+BF177+BG177+BK177+#REF!+BM177+AV177+BN177+AW177+BO177+AY177+BQ177+CD177+CF177+CG177+Z177+AU177+AX177+BP177+BR177+BS177+BT177+BU177+BV177+CE177</f>
        <v>#REF!</v>
      </c>
      <c r="CN177" s="55"/>
    </row>
    <row r="178" spans="1:93" ht="13.8" hidden="1" thickBot="1" x14ac:dyDescent="0.35">
      <c r="A178" s="53">
        <v>172</v>
      </c>
      <c r="B178" s="278"/>
      <c r="C178" s="141"/>
      <c r="D178" s="142" t="str">
        <f t="shared" si="27"/>
        <v>PING SASSAY LOISIRS</v>
      </c>
      <c r="E178" s="141"/>
      <c r="F178" s="143"/>
      <c r="G178" s="143"/>
      <c r="H178" s="143"/>
      <c r="I178" s="143"/>
      <c r="J178" s="143"/>
      <c r="K178" s="144"/>
      <c r="L178" s="141"/>
      <c r="M178" s="143"/>
      <c r="N178" s="143"/>
      <c r="O178" s="143"/>
      <c r="P178" s="143"/>
      <c r="Q178" s="143"/>
      <c r="R178" s="145"/>
      <c r="S178" s="118">
        <v>0</v>
      </c>
      <c r="T178" s="141"/>
      <c r="U178" s="143"/>
      <c r="V178" s="143"/>
      <c r="W178" s="144"/>
      <c r="X178" s="118">
        <v>0</v>
      </c>
      <c r="Y178" s="118"/>
      <c r="Z178" s="146"/>
      <c r="AA178" s="118">
        <f t="shared" si="21"/>
        <v>0</v>
      </c>
      <c r="AB178" s="142"/>
      <c r="AC178" s="143"/>
      <c r="AD178" s="143"/>
      <c r="AE178" s="143"/>
      <c r="AF178" s="143"/>
      <c r="AG178" s="143"/>
      <c r="AH178" s="144"/>
      <c r="AI178" s="141"/>
      <c r="AJ178" s="143"/>
      <c r="AK178" s="143"/>
      <c r="AL178" s="143"/>
      <c r="AM178" s="143"/>
      <c r="AN178" s="143"/>
      <c r="AO178" s="145"/>
      <c r="AP178" s="118">
        <v>0</v>
      </c>
      <c r="AQ178" s="141"/>
      <c r="AR178" s="143"/>
      <c r="AS178" s="143"/>
      <c r="AT178" s="143"/>
      <c r="AU178" s="147"/>
      <c r="AV178" s="147"/>
      <c r="AW178" s="148"/>
      <c r="AX178" s="149"/>
      <c r="AY178" s="147"/>
      <c r="AZ178" s="118">
        <v>0</v>
      </c>
      <c r="BA178" s="142"/>
      <c r="BB178" s="143"/>
      <c r="BC178" s="143"/>
      <c r="BD178" s="144"/>
      <c r="BE178" s="118">
        <v>0</v>
      </c>
      <c r="BF178" s="150"/>
      <c r="BG178" s="150"/>
      <c r="BH178" s="150"/>
      <c r="BI178" s="150"/>
      <c r="BJ178" s="150"/>
      <c r="BK178" s="150"/>
      <c r="BL178" s="124">
        <f t="shared" si="26"/>
        <v>0</v>
      </c>
      <c r="BM178" s="150"/>
      <c r="BN178" s="147"/>
      <c r="BO178" s="147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  <c r="CA178" s="150"/>
      <c r="CB178" s="150"/>
      <c r="CC178" s="150"/>
      <c r="CD178" s="150"/>
      <c r="CE178" s="150"/>
      <c r="CF178" s="150"/>
      <c r="CG178" s="147"/>
      <c r="CH178" s="150"/>
      <c r="CI178" s="150"/>
      <c r="CJ178" s="150"/>
      <c r="CK178" s="118">
        <v>0</v>
      </c>
      <c r="CL178" s="151">
        <f t="shared" si="23"/>
        <v>0</v>
      </c>
      <c r="CM178" s="152" t="e">
        <f>E178+F178+G178+H178+I178+J178+K178+L178+M178+N178+O178+P178+Q178+R178+AB178+AC178+AD178+AE178+AF178+AG178+AH178+AI178+AJ178+AK178+AL178+AM178+AN178+AO178+T178+U178+V178+W178+AQ178+AR178+AS178+AT178+BA178+BB178+BC178+BD178+BF178+BG178+BK178+#REF!+BM178+AV178+BN178+AW178+BO178+AY178+BQ178+CD178+CF178+CG178+Z178+AU178+AX178+BP178+BR178+BS178+BT178+BU178+BV178+CE178</f>
        <v>#REF!</v>
      </c>
    </row>
    <row r="179" spans="1:93" ht="13.8" hidden="1" thickBot="1" x14ac:dyDescent="0.35">
      <c r="A179" s="53">
        <v>173</v>
      </c>
      <c r="B179" s="278"/>
      <c r="C179" s="141"/>
      <c r="D179" s="142" t="str">
        <f t="shared" si="27"/>
        <v>PING SASSAY LOISIRS</v>
      </c>
      <c r="E179" s="141"/>
      <c r="F179" s="143"/>
      <c r="G179" s="143"/>
      <c r="H179" s="143"/>
      <c r="I179" s="143"/>
      <c r="J179" s="143"/>
      <c r="K179" s="144"/>
      <c r="L179" s="141"/>
      <c r="M179" s="143"/>
      <c r="N179" s="143"/>
      <c r="O179" s="143"/>
      <c r="P179" s="143"/>
      <c r="Q179" s="143"/>
      <c r="R179" s="145"/>
      <c r="S179" s="118">
        <v>0</v>
      </c>
      <c r="T179" s="141"/>
      <c r="U179" s="143"/>
      <c r="V179" s="143"/>
      <c r="W179" s="144"/>
      <c r="X179" s="118">
        <v>0</v>
      </c>
      <c r="Y179" s="118"/>
      <c r="Z179" s="146"/>
      <c r="AA179" s="118">
        <f t="shared" si="21"/>
        <v>0</v>
      </c>
      <c r="AB179" s="142"/>
      <c r="AC179" s="143"/>
      <c r="AD179" s="143"/>
      <c r="AE179" s="143"/>
      <c r="AF179" s="143"/>
      <c r="AG179" s="143"/>
      <c r="AH179" s="144"/>
      <c r="AI179" s="141"/>
      <c r="AJ179" s="143"/>
      <c r="AK179" s="143"/>
      <c r="AL179" s="143"/>
      <c r="AM179" s="143"/>
      <c r="AN179" s="143"/>
      <c r="AO179" s="145"/>
      <c r="AP179" s="118">
        <v>0</v>
      </c>
      <c r="AQ179" s="141"/>
      <c r="AR179" s="143"/>
      <c r="AS179" s="143"/>
      <c r="AT179" s="143"/>
      <c r="AU179" s="147"/>
      <c r="AV179" s="147"/>
      <c r="AW179" s="148"/>
      <c r="AX179" s="149"/>
      <c r="AY179" s="147"/>
      <c r="AZ179" s="118">
        <v>0</v>
      </c>
      <c r="BA179" s="142"/>
      <c r="BB179" s="143"/>
      <c r="BC179" s="143"/>
      <c r="BD179" s="144"/>
      <c r="BE179" s="118">
        <v>0</v>
      </c>
      <c r="BF179" s="150"/>
      <c r="BG179" s="150"/>
      <c r="BH179" s="150"/>
      <c r="BI179" s="150"/>
      <c r="BJ179" s="150"/>
      <c r="BK179" s="150"/>
      <c r="BL179" s="124">
        <f t="shared" si="26"/>
        <v>0</v>
      </c>
      <c r="BM179" s="150"/>
      <c r="BN179" s="147"/>
      <c r="BO179" s="147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  <c r="CA179" s="150"/>
      <c r="CB179" s="150"/>
      <c r="CC179" s="150"/>
      <c r="CD179" s="150"/>
      <c r="CE179" s="150"/>
      <c r="CF179" s="150"/>
      <c r="CG179" s="147"/>
      <c r="CH179" s="150"/>
      <c r="CI179" s="150"/>
      <c r="CJ179" s="150"/>
      <c r="CK179" s="118">
        <v>0</v>
      </c>
      <c r="CL179" s="151">
        <f t="shared" si="23"/>
        <v>0</v>
      </c>
      <c r="CM179" s="152" t="e">
        <f>E179+F179+G179+H179+I179+J179+K179+L179+M179+N179+O179+P179+Q179+R179+AB179+AC179+AD179+AE179+AF179+AG179+AH179+AI179+AJ179+AK179+AL179+AM179+AN179+AO179+T179+U179+V179+W179+AQ179+AR179+AS179+AT179+BA179+BB179+BC179+BD179+BF179+BG179+BK179+#REF!+BM179+AV179+BN179+AW179+BO179+AY179+BQ179+CD179+CF179+CG179+Z179+AU179+AX179+BP179+BR179+BS179+BT179+BU179+BV179+CE179</f>
        <v>#REF!</v>
      </c>
      <c r="CN179" s="55"/>
    </row>
    <row r="180" spans="1:93" ht="13.8" hidden="1" thickBot="1" x14ac:dyDescent="0.35">
      <c r="A180" s="53">
        <v>174</v>
      </c>
      <c r="B180" s="278"/>
      <c r="C180" s="153"/>
      <c r="D180" s="142" t="str">
        <f t="shared" si="27"/>
        <v>PING SASSAY LOISIRS</v>
      </c>
      <c r="E180" s="153"/>
      <c r="F180" s="154"/>
      <c r="G180" s="154"/>
      <c r="H180" s="154"/>
      <c r="I180" s="154"/>
      <c r="J180" s="154"/>
      <c r="K180" s="155"/>
      <c r="L180" s="153"/>
      <c r="M180" s="154"/>
      <c r="N180" s="154"/>
      <c r="O180" s="154"/>
      <c r="P180" s="154"/>
      <c r="Q180" s="154"/>
      <c r="R180" s="156"/>
      <c r="S180" s="116">
        <v>0</v>
      </c>
      <c r="T180" s="153"/>
      <c r="U180" s="154"/>
      <c r="V180" s="154"/>
      <c r="W180" s="155"/>
      <c r="X180" s="116">
        <v>0</v>
      </c>
      <c r="Y180" s="116"/>
      <c r="Z180" s="157"/>
      <c r="AA180" s="118">
        <f t="shared" si="21"/>
        <v>0</v>
      </c>
      <c r="AB180" s="158"/>
      <c r="AC180" s="154"/>
      <c r="AD180" s="154"/>
      <c r="AE180" s="154"/>
      <c r="AF180" s="154"/>
      <c r="AG180" s="154"/>
      <c r="AH180" s="155"/>
      <c r="AI180" s="153"/>
      <c r="AJ180" s="154"/>
      <c r="AK180" s="154"/>
      <c r="AL180" s="154"/>
      <c r="AM180" s="154"/>
      <c r="AN180" s="154"/>
      <c r="AO180" s="156"/>
      <c r="AP180" s="116">
        <v>0</v>
      </c>
      <c r="AQ180" s="153"/>
      <c r="AR180" s="154"/>
      <c r="AS180" s="154"/>
      <c r="AT180" s="154"/>
      <c r="AU180" s="159"/>
      <c r="AV180" s="159"/>
      <c r="AW180" s="160"/>
      <c r="AX180" s="161"/>
      <c r="AY180" s="159"/>
      <c r="AZ180" s="118">
        <v>0</v>
      </c>
      <c r="BA180" s="158"/>
      <c r="BB180" s="154"/>
      <c r="BC180" s="154"/>
      <c r="BD180" s="155"/>
      <c r="BE180" s="116">
        <v>0</v>
      </c>
      <c r="BF180" s="162"/>
      <c r="BG180" s="162"/>
      <c r="BH180" s="162"/>
      <c r="BI180" s="162"/>
      <c r="BJ180" s="162"/>
      <c r="BK180" s="162"/>
      <c r="BL180" s="124">
        <f t="shared" si="26"/>
        <v>0</v>
      </c>
      <c r="BM180" s="162"/>
      <c r="BN180" s="159"/>
      <c r="BO180" s="159"/>
      <c r="BP180" s="162"/>
      <c r="BQ180" s="162"/>
      <c r="BR180" s="162"/>
      <c r="BS180" s="162"/>
      <c r="BT180" s="162"/>
      <c r="BU180" s="162"/>
      <c r="BV180" s="162"/>
      <c r="BW180" s="162"/>
      <c r="BX180" s="162"/>
      <c r="BY180" s="162"/>
      <c r="BZ180" s="162"/>
      <c r="CA180" s="162"/>
      <c r="CB180" s="162"/>
      <c r="CC180" s="162"/>
      <c r="CD180" s="162"/>
      <c r="CE180" s="162"/>
      <c r="CF180" s="162"/>
      <c r="CG180" s="159"/>
      <c r="CH180" s="162"/>
      <c r="CI180" s="162"/>
      <c r="CJ180" s="162"/>
      <c r="CK180" s="118">
        <v>0</v>
      </c>
      <c r="CL180" s="151">
        <f t="shared" si="23"/>
        <v>0</v>
      </c>
      <c r="CM180" s="152" t="e">
        <f>E180+F180+G180+H180+I180+J180+K180+L180+M180+N180+O180+P180+Q180+R180+AB180+AC180+AD180+AE180+AF180+AG180+AH180+AI180+AJ180+AK180+AL180+AM180+AN180+AO180+T180+U180+V180+W180+AQ180+AR180+AS180+AT180+BA180+BB180+BC180+BD180+BF180+BG180+BK180+#REF!+BM180+AV180+BN180+AW180+BO180+AY180+BQ180+CD180+CF180+CG180+Z180+AU180+AX180+BP180+BR180+BS180+BT180+BU180+BV180+CE180</f>
        <v>#REF!</v>
      </c>
      <c r="CN180" s="55"/>
    </row>
    <row r="181" spans="1:93" ht="13.8" hidden="1" thickBot="1" x14ac:dyDescent="0.35">
      <c r="A181" s="53">
        <v>175</v>
      </c>
      <c r="B181" s="278"/>
      <c r="C181" s="141"/>
      <c r="D181" s="142" t="str">
        <f t="shared" si="27"/>
        <v>PING SASSAY LOISIRS</v>
      </c>
      <c r="E181" s="141"/>
      <c r="F181" s="143"/>
      <c r="G181" s="143"/>
      <c r="H181" s="143"/>
      <c r="I181" s="143"/>
      <c r="J181" s="143"/>
      <c r="K181" s="144"/>
      <c r="L181" s="141"/>
      <c r="M181" s="143"/>
      <c r="N181" s="143"/>
      <c r="O181" s="143"/>
      <c r="P181" s="143"/>
      <c r="Q181" s="143"/>
      <c r="R181" s="145"/>
      <c r="S181" s="118">
        <v>0</v>
      </c>
      <c r="T181" s="141"/>
      <c r="U181" s="143"/>
      <c r="V181" s="143"/>
      <c r="W181" s="144"/>
      <c r="X181" s="118">
        <v>0</v>
      </c>
      <c r="Y181" s="118"/>
      <c r="Z181" s="146"/>
      <c r="AA181" s="118">
        <f t="shared" si="21"/>
        <v>0</v>
      </c>
      <c r="AB181" s="142"/>
      <c r="AC181" s="143"/>
      <c r="AD181" s="143"/>
      <c r="AE181" s="143"/>
      <c r="AF181" s="143"/>
      <c r="AG181" s="143"/>
      <c r="AH181" s="144"/>
      <c r="AI181" s="141"/>
      <c r="AJ181" s="143"/>
      <c r="AK181" s="143"/>
      <c r="AL181" s="143"/>
      <c r="AM181" s="143"/>
      <c r="AN181" s="143"/>
      <c r="AO181" s="145"/>
      <c r="AP181" s="118">
        <v>0</v>
      </c>
      <c r="AQ181" s="141"/>
      <c r="AR181" s="143"/>
      <c r="AS181" s="143"/>
      <c r="AT181" s="143"/>
      <c r="AU181" s="147"/>
      <c r="AV181" s="147"/>
      <c r="AW181" s="148"/>
      <c r="AX181" s="149"/>
      <c r="AY181" s="147"/>
      <c r="AZ181" s="118">
        <v>0</v>
      </c>
      <c r="BA181" s="142"/>
      <c r="BB181" s="143"/>
      <c r="BC181" s="143"/>
      <c r="BD181" s="144"/>
      <c r="BE181" s="118">
        <v>0</v>
      </c>
      <c r="BF181" s="150"/>
      <c r="BG181" s="150"/>
      <c r="BH181" s="150"/>
      <c r="BI181" s="150"/>
      <c r="BJ181" s="150"/>
      <c r="BK181" s="150"/>
      <c r="BL181" s="124">
        <f t="shared" si="26"/>
        <v>0</v>
      </c>
      <c r="BM181" s="150"/>
      <c r="BN181" s="147"/>
      <c r="BO181" s="147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  <c r="CA181" s="150"/>
      <c r="CB181" s="150"/>
      <c r="CC181" s="150"/>
      <c r="CD181" s="150"/>
      <c r="CE181" s="150"/>
      <c r="CF181" s="150"/>
      <c r="CG181" s="147"/>
      <c r="CH181" s="150"/>
      <c r="CI181" s="150"/>
      <c r="CJ181" s="150"/>
      <c r="CK181" s="118">
        <v>0</v>
      </c>
      <c r="CL181" s="151">
        <f t="shared" si="23"/>
        <v>0</v>
      </c>
      <c r="CM181" s="152" t="e">
        <f>E181+F181+G181+H181+I181+J181+K181+L181+M181+N181+O181+P181+Q181+R181+AB181+AC181+AD181+AE181+AF181+AG181+AH181+AI181+AJ181+AK181+AL181+AM181+AN181+AO181+T181+U181+V181+W181+AQ181+AR181+AS181+AT181+BA181+BB181+BC181+BD181+BF181+BG181+BK181+#REF!+BM181+AV181+BN181+AW181+BO181+AY181+BQ181+CD181+CF181+CG181+Z181+AU181+AX181+BP181+BR181+BS181+BT181+BU181+BV181+CE181</f>
        <v>#REF!</v>
      </c>
    </row>
    <row r="182" spans="1:93" ht="13.8" hidden="1" thickBot="1" x14ac:dyDescent="0.35">
      <c r="A182" s="53">
        <v>176</v>
      </c>
      <c r="B182" s="278"/>
      <c r="C182" s="141"/>
      <c r="D182" s="142" t="str">
        <f t="shared" si="27"/>
        <v>PING SASSAY LOISIRS</v>
      </c>
      <c r="E182" s="141"/>
      <c r="F182" s="143"/>
      <c r="G182" s="143"/>
      <c r="H182" s="143"/>
      <c r="I182" s="143"/>
      <c r="J182" s="143"/>
      <c r="K182" s="144"/>
      <c r="L182" s="141"/>
      <c r="M182" s="143"/>
      <c r="N182" s="143"/>
      <c r="O182" s="143"/>
      <c r="P182" s="143"/>
      <c r="Q182" s="143"/>
      <c r="R182" s="145"/>
      <c r="S182" s="118">
        <v>0</v>
      </c>
      <c r="T182" s="141"/>
      <c r="U182" s="143"/>
      <c r="V182" s="143"/>
      <c r="W182" s="144"/>
      <c r="X182" s="118">
        <v>0</v>
      </c>
      <c r="Y182" s="118"/>
      <c r="Z182" s="146"/>
      <c r="AA182" s="118">
        <f t="shared" si="21"/>
        <v>0</v>
      </c>
      <c r="AB182" s="142"/>
      <c r="AC182" s="143"/>
      <c r="AD182" s="143"/>
      <c r="AE182" s="143"/>
      <c r="AF182" s="143"/>
      <c r="AG182" s="143"/>
      <c r="AH182" s="144"/>
      <c r="AI182" s="141"/>
      <c r="AJ182" s="143"/>
      <c r="AK182" s="143"/>
      <c r="AL182" s="143"/>
      <c r="AM182" s="143"/>
      <c r="AN182" s="143"/>
      <c r="AO182" s="145"/>
      <c r="AP182" s="118">
        <v>0</v>
      </c>
      <c r="AQ182" s="141"/>
      <c r="AR182" s="143"/>
      <c r="AS182" s="143"/>
      <c r="AT182" s="143"/>
      <c r="AU182" s="147"/>
      <c r="AV182" s="147"/>
      <c r="AW182" s="148"/>
      <c r="AX182" s="149"/>
      <c r="AY182" s="147"/>
      <c r="AZ182" s="118">
        <v>0</v>
      </c>
      <c r="BA182" s="142"/>
      <c r="BB182" s="143"/>
      <c r="BC182" s="143"/>
      <c r="BD182" s="144"/>
      <c r="BE182" s="118">
        <v>0</v>
      </c>
      <c r="BF182" s="150"/>
      <c r="BG182" s="150"/>
      <c r="BH182" s="150"/>
      <c r="BI182" s="150"/>
      <c r="BJ182" s="150"/>
      <c r="BK182" s="150"/>
      <c r="BL182" s="124">
        <f t="shared" si="26"/>
        <v>0</v>
      </c>
      <c r="BM182" s="150"/>
      <c r="BN182" s="147"/>
      <c r="BO182" s="147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  <c r="CA182" s="150"/>
      <c r="CB182" s="150"/>
      <c r="CC182" s="150"/>
      <c r="CD182" s="150"/>
      <c r="CE182" s="150"/>
      <c r="CF182" s="150"/>
      <c r="CG182" s="147"/>
      <c r="CH182" s="150"/>
      <c r="CI182" s="150"/>
      <c r="CJ182" s="150"/>
      <c r="CK182" s="118">
        <v>0</v>
      </c>
      <c r="CL182" s="151">
        <f t="shared" si="23"/>
        <v>0</v>
      </c>
      <c r="CM182" s="152" t="e">
        <f>E182+F182+G182+H182+I182+J182+K182+L182+M182+N182+O182+P182+Q182+R182+AB182+AC182+AD182+AE182+AF182+AG182+AH182+AI182+AJ182+AK182+AL182+AM182+AN182+AO182+T182+U182+V182+W182+AQ182+AR182+AS182+AT182+BA182+BB182+BC182+BD182+BF182+BG182+BK182+#REF!+BM182+AV182+BN182+AW182+BO182+AY182+BQ182+CD182+CF182+CG182+Z182+AU182+AX182+BP182+BR182+BS182+BT182+BU182+BV182+CE182</f>
        <v>#REF!</v>
      </c>
      <c r="CN182" s="55"/>
    </row>
    <row r="183" spans="1:93" ht="13.8" hidden="1" thickBot="1" x14ac:dyDescent="0.35">
      <c r="A183" s="53">
        <v>177</v>
      </c>
      <c r="B183" s="278"/>
      <c r="C183" s="153"/>
      <c r="D183" s="142" t="str">
        <f t="shared" si="27"/>
        <v>PING SASSAY LOISIRS</v>
      </c>
      <c r="E183" s="153"/>
      <c r="F183" s="154"/>
      <c r="G183" s="154"/>
      <c r="H183" s="154"/>
      <c r="I183" s="154"/>
      <c r="J183" s="154"/>
      <c r="K183" s="155"/>
      <c r="L183" s="153"/>
      <c r="M183" s="154"/>
      <c r="N183" s="154"/>
      <c r="O183" s="154"/>
      <c r="P183" s="154"/>
      <c r="Q183" s="154"/>
      <c r="R183" s="156"/>
      <c r="S183" s="116">
        <v>0</v>
      </c>
      <c r="T183" s="153"/>
      <c r="U183" s="154"/>
      <c r="V183" s="154"/>
      <c r="W183" s="155"/>
      <c r="X183" s="116">
        <v>0</v>
      </c>
      <c r="Y183" s="116"/>
      <c r="Z183" s="157"/>
      <c r="AA183" s="118">
        <f t="shared" si="21"/>
        <v>0</v>
      </c>
      <c r="AB183" s="158"/>
      <c r="AC183" s="154"/>
      <c r="AD183" s="154"/>
      <c r="AE183" s="154"/>
      <c r="AF183" s="154"/>
      <c r="AG183" s="154"/>
      <c r="AH183" s="155"/>
      <c r="AI183" s="153"/>
      <c r="AJ183" s="154"/>
      <c r="AK183" s="154"/>
      <c r="AL183" s="154"/>
      <c r="AM183" s="154"/>
      <c r="AN183" s="154"/>
      <c r="AO183" s="156"/>
      <c r="AP183" s="116">
        <v>0</v>
      </c>
      <c r="AQ183" s="153"/>
      <c r="AR183" s="154"/>
      <c r="AS183" s="154"/>
      <c r="AT183" s="154"/>
      <c r="AU183" s="159"/>
      <c r="AV183" s="159"/>
      <c r="AW183" s="160"/>
      <c r="AX183" s="161"/>
      <c r="AY183" s="159"/>
      <c r="AZ183" s="118">
        <v>0</v>
      </c>
      <c r="BA183" s="158"/>
      <c r="BB183" s="154"/>
      <c r="BC183" s="154"/>
      <c r="BD183" s="155"/>
      <c r="BE183" s="116">
        <v>0</v>
      </c>
      <c r="BF183" s="162"/>
      <c r="BG183" s="162"/>
      <c r="BH183" s="162"/>
      <c r="BI183" s="162"/>
      <c r="BJ183" s="162"/>
      <c r="BK183" s="162"/>
      <c r="BL183" s="124">
        <f t="shared" si="26"/>
        <v>0</v>
      </c>
      <c r="BM183" s="162"/>
      <c r="BN183" s="159"/>
      <c r="BO183" s="159"/>
      <c r="BP183" s="162"/>
      <c r="BQ183" s="162"/>
      <c r="BR183" s="162"/>
      <c r="BS183" s="162"/>
      <c r="BT183" s="162"/>
      <c r="BU183" s="162"/>
      <c r="BV183" s="162"/>
      <c r="BW183" s="162"/>
      <c r="BX183" s="162"/>
      <c r="BY183" s="162"/>
      <c r="BZ183" s="162"/>
      <c r="CA183" s="162"/>
      <c r="CB183" s="162"/>
      <c r="CC183" s="162"/>
      <c r="CD183" s="162"/>
      <c r="CE183" s="162"/>
      <c r="CF183" s="162"/>
      <c r="CG183" s="159"/>
      <c r="CH183" s="162"/>
      <c r="CI183" s="162"/>
      <c r="CJ183" s="162"/>
      <c r="CK183" s="118">
        <v>0</v>
      </c>
      <c r="CL183" s="151">
        <f t="shared" si="23"/>
        <v>0</v>
      </c>
      <c r="CM183" s="152" t="e">
        <f>E183+F183+G183+H183+I183+J183+K183+L183+M183+N183+O183+P183+Q183+R183+AB183+AC183+AD183+AE183+AF183+AG183+AH183+AI183+AJ183+AK183+AL183+AM183+AN183+AO183+T183+U183+V183+W183+AQ183+AR183+AS183+AT183+BA183+BB183+BC183+BD183+BF183+BG183+BK183+#REF!+BM183+AV183+BN183+AW183+BO183+AY183+BQ183+CD183+CF183+CG183+Z183+AU183+AX183+BP183+BR183+BS183+BT183+BU183+BV183+CE183</f>
        <v>#REF!</v>
      </c>
      <c r="CN183" s="55"/>
    </row>
    <row r="184" spans="1:93" ht="13.8" hidden="1" thickBot="1" x14ac:dyDescent="0.35">
      <c r="A184" s="53">
        <v>178</v>
      </c>
      <c r="B184" s="278"/>
      <c r="C184" s="141"/>
      <c r="D184" s="142" t="str">
        <f t="shared" si="27"/>
        <v>PING SASSAY LOISIRS</v>
      </c>
      <c r="E184" s="141"/>
      <c r="F184" s="143"/>
      <c r="G184" s="143"/>
      <c r="H184" s="143"/>
      <c r="I184" s="143"/>
      <c r="J184" s="143"/>
      <c r="K184" s="144"/>
      <c r="L184" s="141"/>
      <c r="M184" s="143"/>
      <c r="N184" s="143"/>
      <c r="O184" s="143"/>
      <c r="P184" s="143"/>
      <c r="Q184" s="143"/>
      <c r="R184" s="145"/>
      <c r="S184" s="118">
        <v>0</v>
      </c>
      <c r="T184" s="141"/>
      <c r="U184" s="143"/>
      <c r="V184" s="143"/>
      <c r="W184" s="144"/>
      <c r="X184" s="118">
        <v>0</v>
      </c>
      <c r="Y184" s="118"/>
      <c r="Z184" s="146"/>
      <c r="AA184" s="118">
        <f t="shared" si="21"/>
        <v>0</v>
      </c>
      <c r="AB184" s="142"/>
      <c r="AC184" s="143"/>
      <c r="AD184" s="143"/>
      <c r="AE184" s="143"/>
      <c r="AF184" s="143"/>
      <c r="AG184" s="143"/>
      <c r="AH184" s="144"/>
      <c r="AI184" s="141"/>
      <c r="AJ184" s="143"/>
      <c r="AK184" s="143"/>
      <c r="AL184" s="143"/>
      <c r="AM184" s="143"/>
      <c r="AN184" s="143"/>
      <c r="AO184" s="145"/>
      <c r="AP184" s="118">
        <v>0</v>
      </c>
      <c r="AQ184" s="141"/>
      <c r="AR184" s="143"/>
      <c r="AS184" s="143"/>
      <c r="AT184" s="143"/>
      <c r="AU184" s="147"/>
      <c r="AV184" s="147"/>
      <c r="AW184" s="148"/>
      <c r="AX184" s="149"/>
      <c r="AY184" s="147"/>
      <c r="AZ184" s="118">
        <v>0</v>
      </c>
      <c r="BA184" s="142"/>
      <c r="BB184" s="143"/>
      <c r="BC184" s="143"/>
      <c r="BD184" s="144"/>
      <c r="BE184" s="118">
        <v>0</v>
      </c>
      <c r="BF184" s="150"/>
      <c r="BG184" s="150"/>
      <c r="BH184" s="150"/>
      <c r="BI184" s="150"/>
      <c r="BJ184" s="150"/>
      <c r="BK184" s="150"/>
      <c r="BL184" s="124">
        <f t="shared" si="26"/>
        <v>0</v>
      </c>
      <c r="BM184" s="150"/>
      <c r="BN184" s="147"/>
      <c r="BO184" s="147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  <c r="CA184" s="150"/>
      <c r="CB184" s="150"/>
      <c r="CC184" s="150"/>
      <c r="CD184" s="150"/>
      <c r="CE184" s="150"/>
      <c r="CF184" s="150"/>
      <c r="CG184" s="147"/>
      <c r="CH184" s="150"/>
      <c r="CI184" s="150"/>
      <c r="CJ184" s="150"/>
      <c r="CK184" s="118">
        <v>0</v>
      </c>
      <c r="CL184" s="151">
        <f t="shared" si="23"/>
        <v>0</v>
      </c>
      <c r="CM184" s="152" t="e">
        <f>E184+F184+G184+H184+I184+J184+K184+L184+M184+N184+O184+P184+Q184+R184+AB184+AC184+AD184+AE184+AF184+AG184+AH184+AI184+AJ184+AK184+AL184+AM184+AN184+AO184+T184+U184+V184+W184+AQ184+AR184+AS184+AT184+BA184+BB184+BC184+BD184+BF184+BG184+BK184+#REF!+BM184+AV184+BN184+AW184+BO184+AY184+BQ184+CD184+CF184+CG184+Z184+AU184+AX184+BP184+BR184+BS184+BT184+BU184+BV184+CE184</f>
        <v>#REF!</v>
      </c>
      <c r="CN184" s="55"/>
    </row>
    <row r="185" spans="1:93" ht="13.8" hidden="1" thickBot="1" x14ac:dyDescent="0.35">
      <c r="A185" s="53">
        <v>179</v>
      </c>
      <c r="B185" s="278"/>
      <c r="C185" s="141"/>
      <c r="D185" s="142" t="str">
        <f t="shared" si="27"/>
        <v>PING SASSAY LOISIRS</v>
      </c>
      <c r="E185" s="141"/>
      <c r="F185" s="143"/>
      <c r="G185" s="143"/>
      <c r="H185" s="143"/>
      <c r="I185" s="143"/>
      <c r="J185" s="143"/>
      <c r="K185" s="144"/>
      <c r="L185" s="141"/>
      <c r="M185" s="143"/>
      <c r="N185" s="143"/>
      <c r="O185" s="143"/>
      <c r="P185" s="143"/>
      <c r="Q185" s="143"/>
      <c r="R185" s="145"/>
      <c r="S185" s="118">
        <v>0</v>
      </c>
      <c r="T185" s="141"/>
      <c r="U185" s="143"/>
      <c r="V185" s="143"/>
      <c r="W185" s="144"/>
      <c r="X185" s="118">
        <v>0</v>
      </c>
      <c r="Y185" s="118"/>
      <c r="Z185" s="146"/>
      <c r="AA185" s="118">
        <f t="shared" si="21"/>
        <v>0</v>
      </c>
      <c r="AB185" s="142"/>
      <c r="AC185" s="143"/>
      <c r="AD185" s="143"/>
      <c r="AE185" s="143"/>
      <c r="AF185" s="143"/>
      <c r="AG185" s="143">
        <v>0</v>
      </c>
      <c r="AH185" s="144"/>
      <c r="AI185" s="141"/>
      <c r="AJ185" s="143"/>
      <c r="AK185" s="143"/>
      <c r="AL185" s="143"/>
      <c r="AM185" s="143"/>
      <c r="AN185" s="143"/>
      <c r="AO185" s="145"/>
      <c r="AP185" s="118">
        <v>0</v>
      </c>
      <c r="AQ185" s="141"/>
      <c r="AR185" s="143"/>
      <c r="AS185" s="143"/>
      <c r="AT185" s="143"/>
      <c r="AU185" s="147"/>
      <c r="AV185" s="147"/>
      <c r="AW185" s="148"/>
      <c r="AX185" s="149"/>
      <c r="AY185" s="147"/>
      <c r="AZ185" s="118">
        <v>0</v>
      </c>
      <c r="BA185" s="142"/>
      <c r="BB185" s="143"/>
      <c r="BC185" s="143"/>
      <c r="BD185" s="144"/>
      <c r="BE185" s="118">
        <v>0</v>
      </c>
      <c r="BF185" s="150"/>
      <c r="BG185" s="150"/>
      <c r="BH185" s="150"/>
      <c r="BI185" s="150"/>
      <c r="BJ185" s="150"/>
      <c r="BK185" s="150"/>
      <c r="BL185" s="124">
        <f t="shared" si="26"/>
        <v>0</v>
      </c>
      <c r="BM185" s="150"/>
      <c r="BN185" s="147"/>
      <c r="BO185" s="147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  <c r="CA185" s="150"/>
      <c r="CB185" s="150"/>
      <c r="CC185" s="150"/>
      <c r="CD185" s="150"/>
      <c r="CE185" s="150"/>
      <c r="CF185" s="150"/>
      <c r="CG185" s="147"/>
      <c r="CH185" s="150"/>
      <c r="CI185" s="150"/>
      <c r="CJ185" s="150"/>
      <c r="CK185" s="118">
        <v>0</v>
      </c>
      <c r="CL185" s="151">
        <f t="shared" si="23"/>
        <v>0</v>
      </c>
      <c r="CM185" s="152" t="e">
        <f>E185+F185+G185+H185+I185+J185+K185+L185+M185+N185+O185+P185+Q185+R185+AB185+AC185+AD185+AE185+AF185+AG185+AH185+AI185+AJ185+AK185+AL185+AM185+AN185+AO185+T185+U185+V185+W185+AQ185+AR185+AS185+AT185+BA185+BB185+BC185+BD185+BF185+BG185+BK185+#REF!+BM185+AV185+BN185+AW185+BO185+AY185+BQ185+CD185+CF185+CG185+Z185+AU185+AX185+BP185+BR185+BS185+BT185+BU185+BV185+CE185</f>
        <v>#REF!</v>
      </c>
    </row>
    <row r="186" spans="1:93" ht="13.8" hidden="1" thickBot="1" x14ac:dyDescent="0.35">
      <c r="A186" s="53">
        <v>180</v>
      </c>
      <c r="B186" s="328"/>
      <c r="C186" s="141"/>
      <c r="D186" s="142" t="str">
        <f t="shared" si="27"/>
        <v>PING SASSAY LOISIRS</v>
      </c>
      <c r="E186" s="141"/>
      <c r="F186" s="143"/>
      <c r="G186" s="143"/>
      <c r="H186" s="143"/>
      <c r="I186" s="143"/>
      <c r="J186" s="143"/>
      <c r="K186" s="144"/>
      <c r="L186" s="141"/>
      <c r="M186" s="143"/>
      <c r="N186" s="143"/>
      <c r="O186" s="143"/>
      <c r="P186" s="143"/>
      <c r="Q186" s="143"/>
      <c r="R186" s="145"/>
      <c r="S186" s="118">
        <v>0</v>
      </c>
      <c r="T186" s="141"/>
      <c r="U186" s="143"/>
      <c r="V186" s="143"/>
      <c r="W186" s="144"/>
      <c r="X186" s="118">
        <v>0</v>
      </c>
      <c r="Y186" s="118"/>
      <c r="Z186" s="146"/>
      <c r="AA186" s="118">
        <f t="shared" si="21"/>
        <v>0</v>
      </c>
      <c r="AB186" s="142"/>
      <c r="AC186" s="143"/>
      <c r="AD186" s="143"/>
      <c r="AE186" s="143"/>
      <c r="AF186" s="143"/>
      <c r="AG186" s="143">
        <v>0</v>
      </c>
      <c r="AH186" s="144"/>
      <c r="AI186" s="141"/>
      <c r="AJ186" s="143"/>
      <c r="AK186" s="143"/>
      <c r="AL186" s="143"/>
      <c r="AM186" s="143"/>
      <c r="AN186" s="143"/>
      <c r="AO186" s="145"/>
      <c r="AP186" s="118">
        <v>0</v>
      </c>
      <c r="AQ186" s="141"/>
      <c r="AR186" s="143"/>
      <c r="AS186" s="143"/>
      <c r="AT186" s="143"/>
      <c r="AU186" s="147"/>
      <c r="AV186" s="147"/>
      <c r="AW186" s="148"/>
      <c r="AX186" s="149"/>
      <c r="AY186" s="147"/>
      <c r="AZ186" s="118">
        <v>0</v>
      </c>
      <c r="BA186" s="142"/>
      <c r="BB186" s="143"/>
      <c r="BC186" s="143"/>
      <c r="BD186" s="144"/>
      <c r="BE186" s="118">
        <v>0</v>
      </c>
      <c r="BF186" s="150"/>
      <c r="BG186" s="150"/>
      <c r="BH186" s="150"/>
      <c r="BI186" s="150"/>
      <c r="BJ186" s="150"/>
      <c r="BK186" s="150"/>
      <c r="BL186" s="124">
        <f t="shared" si="26"/>
        <v>0</v>
      </c>
      <c r="BM186" s="150"/>
      <c r="BN186" s="147"/>
      <c r="BO186" s="147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  <c r="CA186" s="150"/>
      <c r="CB186" s="150"/>
      <c r="CC186" s="150"/>
      <c r="CD186" s="150"/>
      <c r="CE186" s="150"/>
      <c r="CF186" s="150"/>
      <c r="CG186" s="147"/>
      <c r="CH186" s="150"/>
      <c r="CI186" s="150"/>
      <c r="CJ186" s="150"/>
      <c r="CK186" s="118">
        <v>0</v>
      </c>
      <c r="CL186" s="151">
        <f t="shared" si="23"/>
        <v>0</v>
      </c>
      <c r="CM186" s="152" t="e">
        <f>E186+F186+G186+H186+I186+J186+K186+L186+M186+N186+O186+P186+Q186+R186+AB186+AC186+AD186+AE186+AF186+AG186+AH186+AI186+AJ186+AK186+AL186+AM186+AN186+AO186+T186+U186+V186+W186+AQ186+AR186+AS186+AT186+BA186+BB186+BC186+BD186+BF186+BG186+BK186+#REF!+BM186+AV186+BN186+AW186+BO186+AY186+BQ186+CD186+CF186+CG186+Z186+AU186+AX186+BP186+BR186+BS186+BT186+BU186+BV186+CE186</f>
        <v>#REF!</v>
      </c>
    </row>
    <row r="187" spans="1:93" ht="18" customHeight="1" thickTop="1" thickBot="1" x14ac:dyDescent="0.35">
      <c r="A187" s="53">
        <v>181</v>
      </c>
      <c r="B187" s="338" t="s">
        <v>219</v>
      </c>
      <c r="C187" s="128" t="s">
        <v>220</v>
      </c>
      <c r="D187" s="132" t="str">
        <f>$B$187</f>
        <v>PP.ST-GEORGES/CHER</v>
      </c>
      <c r="E187" s="128"/>
      <c r="F187" s="129"/>
      <c r="G187" s="129"/>
      <c r="H187" s="129"/>
      <c r="I187" s="129"/>
      <c r="J187" s="129"/>
      <c r="K187" s="130"/>
      <c r="L187" s="128"/>
      <c r="M187" s="129"/>
      <c r="N187" s="129"/>
      <c r="O187" s="129"/>
      <c r="P187" s="129"/>
      <c r="Q187" s="129"/>
      <c r="R187" s="112"/>
      <c r="S187" s="118">
        <v>0</v>
      </c>
      <c r="T187" s="128"/>
      <c r="U187" s="129"/>
      <c r="V187" s="129"/>
      <c r="W187" s="130"/>
      <c r="X187" s="118">
        <v>0</v>
      </c>
      <c r="Y187" s="182"/>
      <c r="Z187" s="131"/>
      <c r="AA187" s="118">
        <f t="shared" si="21"/>
        <v>0</v>
      </c>
      <c r="AB187" s="132"/>
      <c r="AC187" s="129"/>
      <c r="AD187" s="129"/>
      <c r="AE187" s="129"/>
      <c r="AF187" s="129"/>
      <c r="AG187" s="129"/>
      <c r="AH187" s="130"/>
      <c r="AI187" s="128"/>
      <c r="AJ187" s="129"/>
      <c r="AK187" s="129"/>
      <c r="AL187" s="129"/>
      <c r="AM187" s="129"/>
      <c r="AN187" s="129"/>
      <c r="AO187" s="112"/>
      <c r="AP187" s="116">
        <f>(SUM(AB187:AO187))*barêmes!$H$12</f>
        <v>0</v>
      </c>
      <c r="AQ187" s="128"/>
      <c r="AR187" s="129"/>
      <c r="AS187" s="129"/>
      <c r="AT187" s="129"/>
      <c r="AU187" s="133"/>
      <c r="AV187" s="133"/>
      <c r="AW187" s="134"/>
      <c r="AX187" s="135"/>
      <c r="AY187" s="133"/>
      <c r="AZ187" s="118">
        <v>0</v>
      </c>
      <c r="BA187" s="132"/>
      <c r="BB187" s="129"/>
      <c r="BC187" s="129"/>
      <c r="BD187" s="130"/>
      <c r="BE187" s="118">
        <v>0</v>
      </c>
      <c r="BF187" s="136"/>
      <c r="BG187" s="136"/>
      <c r="BH187" s="136"/>
      <c r="BI187" s="136"/>
      <c r="BJ187" s="136"/>
      <c r="BK187" s="136"/>
      <c r="BL187" s="124">
        <f t="shared" si="26"/>
        <v>0</v>
      </c>
      <c r="BM187" s="136"/>
      <c r="BN187" s="133"/>
      <c r="BO187" s="133"/>
      <c r="BP187" s="136"/>
      <c r="BQ187" s="136"/>
      <c r="BR187" s="136"/>
      <c r="BS187" s="136"/>
      <c r="BT187" s="136"/>
      <c r="BU187" s="136"/>
      <c r="BV187" s="136"/>
      <c r="BW187" s="136"/>
      <c r="BX187" s="136"/>
      <c r="BY187" s="136"/>
      <c r="BZ187" s="136"/>
      <c r="CA187" s="136"/>
      <c r="CB187" s="136"/>
      <c r="CC187" s="136"/>
      <c r="CD187" s="136"/>
      <c r="CE187" s="136"/>
      <c r="CF187" s="136"/>
      <c r="CG187" s="133"/>
      <c r="CH187" s="136"/>
      <c r="CI187" s="136"/>
      <c r="CJ187" s="136"/>
      <c r="CK187" s="98">
        <f>SUM(BM187:CB187)*barêmes!$H$16</f>
        <v>0</v>
      </c>
      <c r="CL187" s="106">
        <f t="shared" si="23"/>
        <v>0</v>
      </c>
      <c r="CM187" s="107" t="e">
        <f>E187+F187+G187+H187+I187+J187+K187+L187+M187+N187+O187+P187+Q187+R187+AB187+AC187+AD187+AE187+AF187+AG187+AH187+AI187+AJ187+AK187+AL187+AM187+AN187+AO187+T187+U187+V187+W187+AQ187+AR187+AS187+AT187+BA187+BB187+BC187+BD187+BF187+BG187+BK187+#REF!+BM187+AV187+BN187+AW187+BO187+AY187+BQ187+CD187+CF187+CG187+Z187+AU187+AX187+BP187+BR187+BS187+BT187+BU187+BV187+CE187</f>
        <v>#REF!</v>
      </c>
      <c r="CN187" s="108" t="e">
        <f>SUM(CM187:CM201)</f>
        <v>#REF!</v>
      </c>
      <c r="CO187" s="109">
        <f>SUM(CL187:CL201)</f>
        <v>140</v>
      </c>
    </row>
    <row r="188" spans="1:93" ht="13.8" thickBot="1" x14ac:dyDescent="0.35">
      <c r="A188" s="53">
        <v>182</v>
      </c>
      <c r="B188" s="336"/>
      <c r="C188" s="128" t="s">
        <v>221</v>
      </c>
      <c r="D188" s="132" t="str">
        <f t="shared" ref="D188:D201" si="28">$B$187</f>
        <v>PP.ST-GEORGES/CHER</v>
      </c>
      <c r="E188" s="128"/>
      <c r="F188" s="129"/>
      <c r="G188" s="129"/>
      <c r="H188" s="129"/>
      <c r="I188" s="129"/>
      <c r="J188" s="129"/>
      <c r="K188" s="130"/>
      <c r="L188" s="128"/>
      <c r="M188" s="129"/>
      <c r="N188" s="129"/>
      <c r="O188" s="129"/>
      <c r="P188" s="129"/>
      <c r="Q188" s="129"/>
      <c r="R188" s="112"/>
      <c r="S188" s="118">
        <v>0</v>
      </c>
      <c r="T188" s="128"/>
      <c r="U188" s="129"/>
      <c r="V188" s="129"/>
      <c r="W188" s="130"/>
      <c r="X188" s="118">
        <v>0</v>
      </c>
      <c r="Y188" s="182"/>
      <c r="Z188" s="131"/>
      <c r="AA188" s="118">
        <f t="shared" si="21"/>
        <v>0</v>
      </c>
      <c r="AB188" s="132">
        <v>1</v>
      </c>
      <c r="AC188" s="129"/>
      <c r="AD188" s="129">
        <v>1</v>
      </c>
      <c r="AE188" s="129"/>
      <c r="AF188" s="129"/>
      <c r="AG188" s="129"/>
      <c r="AH188" s="130">
        <v>1</v>
      </c>
      <c r="AI188" s="128"/>
      <c r="AJ188" s="129">
        <v>2</v>
      </c>
      <c r="AK188" s="129"/>
      <c r="AL188" s="129"/>
      <c r="AM188" s="129">
        <v>2</v>
      </c>
      <c r="AN188" s="129"/>
      <c r="AO188" s="112">
        <v>1</v>
      </c>
      <c r="AP188" s="116">
        <f>(SUM(AB188:AO188))*barêmes!$H$12</f>
        <v>120</v>
      </c>
      <c r="AQ188" s="128"/>
      <c r="AR188" s="129"/>
      <c r="AS188" s="129"/>
      <c r="AT188" s="129"/>
      <c r="AU188" s="133"/>
      <c r="AV188" s="133"/>
      <c r="AW188" s="134"/>
      <c r="AX188" s="135"/>
      <c r="AY188" s="133"/>
      <c r="AZ188" s="118">
        <v>0</v>
      </c>
      <c r="BA188" s="132"/>
      <c r="BB188" s="129"/>
      <c r="BC188" s="129"/>
      <c r="BD188" s="130"/>
      <c r="BE188" s="118">
        <v>0</v>
      </c>
      <c r="BF188" s="136"/>
      <c r="BG188" s="136"/>
      <c r="BH188" s="136"/>
      <c r="BI188" s="136"/>
      <c r="BJ188" s="136"/>
      <c r="BK188" s="136"/>
      <c r="BL188" s="124">
        <f t="shared" si="26"/>
        <v>0</v>
      </c>
      <c r="BM188" s="136">
        <v>1</v>
      </c>
      <c r="BN188" s="133"/>
      <c r="BO188" s="133"/>
      <c r="BP188" s="136"/>
      <c r="BQ188" s="136">
        <v>1</v>
      </c>
      <c r="BR188" s="136"/>
      <c r="BS188" s="136"/>
      <c r="BT188" s="136"/>
      <c r="BU188" s="136"/>
      <c r="BV188" s="136"/>
      <c r="BW188" s="136"/>
      <c r="BX188" s="136"/>
      <c r="BY188" s="136"/>
      <c r="BZ188" s="136"/>
      <c r="CA188" s="136"/>
      <c r="CB188" s="136"/>
      <c r="CC188" s="136"/>
      <c r="CD188" s="136"/>
      <c r="CE188" s="136"/>
      <c r="CF188" s="136"/>
      <c r="CG188" s="133"/>
      <c r="CH188" s="136"/>
      <c r="CI188" s="136"/>
      <c r="CJ188" s="136"/>
      <c r="CK188" s="98">
        <f>SUM(BM188:CB188)*barêmes!$H$16</f>
        <v>20</v>
      </c>
      <c r="CL188" s="106">
        <f t="shared" si="23"/>
        <v>140</v>
      </c>
      <c r="CM188" s="125" t="e">
        <f>E188+F188+G188+H188+I188+J188+K188+L188+M188+N188+O188+P188+Q188+R188+AB188+AC188+AD188+AE188+AF188+AG188+AH188+AI188+AJ188+AK188+AL188+AM188+AN188+AO188+T188+U188+V188+W188+AQ188+AR188+AS188+AT188+BA188+BB188+BC188+BD188+BF188+BG188+BK188+#REF!+BM188+AV188+BN188+AW188+BO188+AY188+BQ188+CD188+CF188+CG188+Z188+AU188+AX188+BP188+BR188+BS188+BT188+BU188+BV188+CE188</f>
        <v>#REF!</v>
      </c>
      <c r="CN188" s="137"/>
    </row>
    <row r="189" spans="1:93" ht="13.8" hidden="1" thickBot="1" x14ac:dyDescent="0.35">
      <c r="A189" s="53">
        <v>183</v>
      </c>
      <c r="B189" s="336"/>
      <c r="C189" s="128"/>
      <c r="D189" s="132" t="str">
        <f t="shared" si="28"/>
        <v>PP.ST-GEORGES/CHER</v>
      </c>
      <c r="E189" s="128"/>
      <c r="F189" s="129"/>
      <c r="G189" s="129"/>
      <c r="H189" s="129"/>
      <c r="I189" s="129"/>
      <c r="J189" s="129"/>
      <c r="K189" s="130"/>
      <c r="L189" s="128"/>
      <c r="M189" s="129"/>
      <c r="N189" s="129"/>
      <c r="O189" s="129"/>
      <c r="P189" s="129"/>
      <c r="Q189" s="129"/>
      <c r="R189" s="112"/>
      <c r="S189" s="118">
        <v>0</v>
      </c>
      <c r="T189" s="128"/>
      <c r="U189" s="129"/>
      <c r="V189" s="129"/>
      <c r="W189" s="130"/>
      <c r="X189" s="118">
        <v>0</v>
      </c>
      <c r="Y189" s="118"/>
      <c r="Z189" s="131"/>
      <c r="AA189" s="118">
        <f t="shared" si="21"/>
        <v>0</v>
      </c>
      <c r="AB189" s="132"/>
      <c r="AC189" s="129"/>
      <c r="AD189" s="129"/>
      <c r="AE189" s="129"/>
      <c r="AF189" s="129"/>
      <c r="AG189" s="129"/>
      <c r="AH189" s="130"/>
      <c r="AI189" s="128"/>
      <c r="AJ189" s="129"/>
      <c r="AK189" s="129"/>
      <c r="AL189" s="129"/>
      <c r="AM189" s="129"/>
      <c r="AN189" s="129"/>
      <c r="AO189" s="112"/>
      <c r="AP189" s="118">
        <v>0</v>
      </c>
      <c r="AQ189" s="128"/>
      <c r="AR189" s="129"/>
      <c r="AS189" s="129"/>
      <c r="AT189" s="129"/>
      <c r="AU189" s="133"/>
      <c r="AV189" s="133"/>
      <c r="AW189" s="134"/>
      <c r="AX189" s="135"/>
      <c r="AY189" s="133"/>
      <c r="AZ189" s="118">
        <v>0</v>
      </c>
      <c r="BA189" s="132"/>
      <c r="BB189" s="129"/>
      <c r="BC189" s="129"/>
      <c r="BD189" s="130"/>
      <c r="BE189" s="118">
        <v>0</v>
      </c>
      <c r="BF189" s="136"/>
      <c r="BG189" s="136"/>
      <c r="BH189" s="136"/>
      <c r="BI189" s="136"/>
      <c r="BJ189" s="136"/>
      <c r="BK189" s="136"/>
      <c r="BL189" s="124">
        <f t="array" ref="BL189:BQ189">BF189:BK189*15</f>
        <v>0</v>
      </c>
      <c r="BM189" s="136">
        <v>0</v>
      </c>
      <c r="BN189" s="133">
        <v>0</v>
      </c>
      <c r="BO189" s="133">
        <v>0</v>
      </c>
      <c r="BP189" s="136">
        <v>0</v>
      </c>
      <c r="BQ189" s="136">
        <v>0</v>
      </c>
      <c r="BR189" s="136"/>
      <c r="BS189" s="136"/>
      <c r="BT189" s="136"/>
      <c r="BU189" s="136"/>
      <c r="BV189" s="136"/>
      <c r="BW189" s="136"/>
      <c r="BX189" s="136"/>
      <c r="BY189" s="136"/>
      <c r="BZ189" s="136"/>
      <c r="CA189" s="136"/>
      <c r="CB189" s="136"/>
      <c r="CC189" s="136"/>
      <c r="CD189" s="136"/>
      <c r="CE189" s="136"/>
      <c r="CF189" s="136"/>
      <c r="CG189" s="133"/>
      <c r="CH189" s="136"/>
      <c r="CI189" s="136"/>
      <c r="CJ189" s="136"/>
      <c r="CK189" s="118">
        <v>0</v>
      </c>
      <c r="CL189" s="106">
        <f t="shared" si="23"/>
        <v>0</v>
      </c>
      <c r="CM189" s="125" t="e">
        <f>E189+F189+G189+H189+I189+J189+K189+L189+M189+N189+O189+P189+Q189+R189+AB189+AC189+AD189+AE189+AF189+AG189+AH189+AI189+AJ189+AK189+AL189+AM189+AN189+AO189+T189+U189+V189+W189+AQ189+AR189+AS189+AT189+BA189+BB189+BC189+BD189+BF189+BG189+BK189+#REF!+BM189+AV189+BN189+AW189+BO189+AY189+BQ189+CD189+CF189+CG189+Z189+AU189+AX189+BP189+BR189+BS189+BT189+BU189+BV189+CE189</f>
        <v>#REF!</v>
      </c>
      <c r="CN189" s="126"/>
    </row>
    <row r="190" spans="1:93" ht="13.8" hidden="1" thickBot="1" x14ac:dyDescent="0.35">
      <c r="A190" s="53">
        <v>184</v>
      </c>
      <c r="B190" s="336"/>
      <c r="C190" s="111"/>
      <c r="D190" s="132" t="str">
        <f t="shared" si="28"/>
        <v>PP.ST-GEORGES/CHER</v>
      </c>
      <c r="E190" s="111"/>
      <c r="F190" s="113"/>
      <c r="G190" s="113"/>
      <c r="H190" s="113"/>
      <c r="I190" s="113"/>
      <c r="J190" s="113"/>
      <c r="K190" s="114"/>
      <c r="L190" s="111"/>
      <c r="M190" s="113"/>
      <c r="N190" s="113"/>
      <c r="O190" s="113"/>
      <c r="P190" s="113"/>
      <c r="Q190" s="113"/>
      <c r="R190" s="115"/>
      <c r="S190" s="116">
        <v>0</v>
      </c>
      <c r="T190" s="111"/>
      <c r="U190" s="113"/>
      <c r="V190" s="113"/>
      <c r="W190" s="114"/>
      <c r="X190" s="116">
        <v>0</v>
      </c>
      <c r="Y190" s="116"/>
      <c r="Z190" s="117"/>
      <c r="AA190" s="118">
        <f t="shared" si="21"/>
        <v>0</v>
      </c>
      <c r="AB190" s="119"/>
      <c r="AC190" s="113"/>
      <c r="AD190" s="113"/>
      <c r="AE190" s="113"/>
      <c r="AF190" s="113"/>
      <c r="AG190" s="113">
        <v>0</v>
      </c>
      <c r="AH190" s="114"/>
      <c r="AI190" s="111"/>
      <c r="AJ190" s="113"/>
      <c r="AK190" s="113"/>
      <c r="AL190" s="113"/>
      <c r="AM190" s="113"/>
      <c r="AN190" s="113"/>
      <c r="AO190" s="115"/>
      <c r="AP190" s="116">
        <v>0</v>
      </c>
      <c r="AQ190" s="111"/>
      <c r="AR190" s="113"/>
      <c r="AS190" s="113"/>
      <c r="AT190" s="113"/>
      <c r="AU190" s="120"/>
      <c r="AV190" s="120"/>
      <c r="AW190" s="121"/>
      <c r="AX190" s="122"/>
      <c r="AY190" s="120"/>
      <c r="AZ190" s="118">
        <v>0</v>
      </c>
      <c r="BA190" s="119"/>
      <c r="BB190" s="113"/>
      <c r="BC190" s="113"/>
      <c r="BD190" s="114"/>
      <c r="BE190" s="116">
        <v>0</v>
      </c>
      <c r="BF190" s="123"/>
      <c r="BG190" s="123"/>
      <c r="BH190" s="123"/>
      <c r="BI190" s="123"/>
      <c r="BJ190" s="123"/>
      <c r="BK190" s="123"/>
      <c r="BL190" s="124">
        <f t="array" ref="BL190:BQ190">BF190:BK190*15</f>
        <v>0</v>
      </c>
      <c r="BM190" s="123">
        <v>0</v>
      </c>
      <c r="BN190" s="120">
        <v>0</v>
      </c>
      <c r="BO190" s="120">
        <v>0</v>
      </c>
      <c r="BP190" s="123">
        <v>0</v>
      </c>
      <c r="BQ190" s="123">
        <v>0</v>
      </c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0"/>
      <c r="CH190" s="123"/>
      <c r="CI190" s="123"/>
      <c r="CJ190" s="123"/>
      <c r="CK190" s="118">
        <v>0</v>
      </c>
      <c r="CL190" s="106">
        <f t="shared" si="23"/>
        <v>0</v>
      </c>
      <c r="CM190" s="125" t="e">
        <f>E190+F190+G190+H190+I190+J190+K190+L190+M190+N190+O190+P190+Q190+R190+AB190+AC190+AD190+AE190+AF190+AG190+AH190+AI190+AJ190+AK190+AL190+AM190+AN190+AO190+T190+U190+V190+W190+AQ190+AR190+AS190+AT190+BA190+BB190+BC190+BD190+BF190+BG190+BK190+#REF!+BM190+AV190+BN190+AW190+BO190+AY190+BQ190+CD190+CF190+CG190+Z190+AU190+AX190+BP190+BR190+BS190+BT190+BU190+BV190+CE190</f>
        <v>#REF!</v>
      </c>
      <c r="CN190" s="126"/>
    </row>
    <row r="191" spans="1:93" ht="13.8" hidden="1" thickBot="1" x14ac:dyDescent="0.35">
      <c r="A191" s="53">
        <v>185</v>
      </c>
      <c r="B191" s="336"/>
      <c r="C191" s="128"/>
      <c r="D191" s="132" t="str">
        <f t="shared" si="28"/>
        <v>PP.ST-GEORGES/CHER</v>
      </c>
      <c r="E191" s="128"/>
      <c r="F191" s="129"/>
      <c r="G191" s="129"/>
      <c r="H191" s="129"/>
      <c r="I191" s="129"/>
      <c r="J191" s="129"/>
      <c r="K191" s="130"/>
      <c r="L191" s="128"/>
      <c r="M191" s="129"/>
      <c r="N191" s="129"/>
      <c r="O191" s="129"/>
      <c r="P191" s="129"/>
      <c r="Q191" s="129"/>
      <c r="R191" s="112"/>
      <c r="S191" s="118">
        <v>0</v>
      </c>
      <c r="T191" s="128"/>
      <c r="U191" s="129"/>
      <c r="V191" s="129"/>
      <c r="W191" s="130"/>
      <c r="X191" s="118">
        <v>0</v>
      </c>
      <c r="Y191" s="118"/>
      <c r="Z191" s="131"/>
      <c r="AA191" s="118">
        <f t="shared" si="21"/>
        <v>0</v>
      </c>
      <c r="AB191" s="132"/>
      <c r="AC191" s="129"/>
      <c r="AD191" s="129"/>
      <c r="AE191" s="129"/>
      <c r="AF191" s="129"/>
      <c r="AG191" s="129">
        <v>0</v>
      </c>
      <c r="AH191" s="130"/>
      <c r="AI191" s="128"/>
      <c r="AJ191" s="129"/>
      <c r="AK191" s="129"/>
      <c r="AL191" s="129"/>
      <c r="AM191" s="129"/>
      <c r="AN191" s="129"/>
      <c r="AO191" s="112"/>
      <c r="AP191" s="118">
        <v>0</v>
      </c>
      <c r="AQ191" s="128"/>
      <c r="AR191" s="129"/>
      <c r="AS191" s="129"/>
      <c r="AT191" s="129"/>
      <c r="AU191" s="133"/>
      <c r="AV191" s="133"/>
      <c r="AW191" s="134"/>
      <c r="AX191" s="135"/>
      <c r="AY191" s="133"/>
      <c r="AZ191" s="118">
        <v>0</v>
      </c>
      <c r="BA191" s="132"/>
      <c r="BB191" s="129"/>
      <c r="BC191" s="129"/>
      <c r="BD191" s="130"/>
      <c r="BE191" s="118">
        <v>0</v>
      </c>
      <c r="BF191" s="136"/>
      <c r="BG191" s="136"/>
      <c r="BH191" s="136"/>
      <c r="BI191" s="136"/>
      <c r="BJ191" s="136"/>
      <c r="BK191" s="136"/>
      <c r="BL191" s="124">
        <f t="array" ref="BL191:BQ191">BF191:BK191*15</f>
        <v>0</v>
      </c>
      <c r="BM191" s="136">
        <v>0</v>
      </c>
      <c r="BN191" s="133">
        <v>0</v>
      </c>
      <c r="BO191" s="133">
        <v>0</v>
      </c>
      <c r="BP191" s="136">
        <v>0</v>
      </c>
      <c r="BQ191" s="136">
        <v>0</v>
      </c>
      <c r="BR191" s="136"/>
      <c r="BS191" s="136"/>
      <c r="BT191" s="136"/>
      <c r="BU191" s="136"/>
      <c r="BV191" s="136"/>
      <c r="BW191" s="136"/>
      <c r="BX191" s="136"/>
      <c r="BY191" s="136"/>
      <c r="BZ191" s="136"/>
      <c r="CA191" s="136"/>
      <c r="CB191" s="136"/>
      <c r="CC191" s="136"/>
      <c r="CD191" s="136"/>
      <c r="CE191" s="136"/>
      <c r="CF191" s="136"/>
      <c r="CG191" s="133"/>
      <c r="CH191" s="136"/>
      <c r="CI191" s="136"/>
      <c r="CJ191" s="136"/>
      <c r="CK191" s="118">
        <v>0</v>
      </c>
      <c r="CL191" s="106">
        <f t="shared" si="23"/>
        <v>0</v>
      </c>
      <c r="CM191" s="125" t="e">
        <f>E191+F191+G191+H191+I191+J191+K191+L191+M191+N191+O191+P191+Q191+R191+AB191+AC191+AD191+AE191+AF191+AG191+AH191+AI191+AJ191+AK191+AL191+AM191+AN191+AO191+T191+U191+V191+W191+AQ191+AR191+AS191+AT191+BA191+BB191+BC191+BD191+BF191+BG191+BK191+#REF!+BM191+AV191+BN191+AW191+BO191+AY191+BQ191+CD191+CF191+CG191+Z191+AU191+AX191+BP191+BR191+BS191+BT191+BU191+BV191+CE191</f>
        <v>#REF!</v>
      </c>
      <c r="CN191" s="137"/>
    </row>
    <row r="192" spans="1:93" ht="13.8" hidden="1" thickBot="1" x14ac:dyDescent="0.35">
      <c r="A192" s="53">
        <v>186</v>
      </c>
      <c r="B192" s="336"/>
      <c r="C192" s="128"/>
      <c r="D192" s="132" t="str">
        <f t="shared" si="28"/>
        <v>PP.ST-GEORGES/CHER</v>
      </c>
      <c r="E192" s="128"/>
      <c r="F192" s="129"/>
      <c r="G192" s="129"/>
      <c r="H192" s="129"/>
      <c r="I192" s="129"/>
      <c r="J192" s="129"/>
      <c r="K192" s="130"/>
      <c r="L192" s="128"/>
      <c r="M192" s="129"/>
      <c r="N192" s="129"/>
      <c r="O192" s="129"/>
      <c r="P192" s="129"/>
      <c r="Q192" s="129"/>
      <c r="R192" s="112"/>
      <c r="S192" s="118">
        <v>0</v>
      </c>
      <c r="T192" s="128"/>
      <c r="U192" s="129"/>
      <c r="V192" s="129"/>
      <c r="W192" s="130"/>
      <c r="X192" s="118">
        <v>0</v>
      </c>
      <c r="Y192" s="118"/>
      <c r="Z192" s="131"/>
      <c r="AA192" s="118">
        <f t="shared" si="21"/>
        <v>0</v>
      </c>
      <c r="AB192" s="132"/>
      <c r="AC192" s="129"/>
      <c r="AD192" s="129"/>
      <c r="AE192" s="129"/>
      <c r="AF192" s="129"/>
      <c r="AG192" s="129">
        <v>0</v>
      </c>
      <c r="AH192" s="130"/>
      <c r="AI192" s="128"/>
      <c r="AJ192" s="129"/>
      <c r="AK192" s="129"/>
      <c r="AL192" s="129"/>
      <c r="AM192" s="129"/>
      <c r="AN192" s="129"/>
      <c r="AO192" s="112"/>
      <c r="AP192" s="118">
        <v>0</v>
      </c>
      <c r="AQ192" s="128"/>
      <c r="AR192" s="129"/>
      <c r="AS192" s="129"/>
      <c r="AT192" s="129"/>
      <c r="AU192" s="133"/>
      <c r="AV192" s="133"/>
      <c r="AW192" s="134"/>
      <c r="AX192" s="135"/>
      <c r="AY192" s="133"/>
      <c r="AZ192" s="118">
        <v>0</v>
      </c>
      <c r="BA192" s="132"/>
      <c r="BB192" s="129"/>
      <c r="BC192" s="129"/>
      <c r="BD192" s="130"/>
      <c r="BE192" s="118">
        <v>0</v>
      </c>
      <c r="BF192" s="136"/>
      <c r="BG192" s="136"/>
      <c r="BH192" s="136"/>
      <c r="BI192" s="136"/>
      <c r="BJ192" s="136"/>
      <c r="BK192" s="136"/>
      <c r="BL192" s="124">
        <f t="array" ref="BL192:BQ192">BF192:BK192*15</f>
        <v>0</v>
      </c>
      <c r="BM192" s="136">
        <v>0</v>
      </c>
      <c r="BN192" s="133">
        <v>0</v>
      </c>
      <c r="BO192" s="133">
        <v>0</v>
      </c>
      <c r="BP192" s="136">
        <v>0</v>
      </c>
      <c r="BQ192" s="136">
        <v>0</v>
      </c>
      <c r="BR192" s="136"/>
      <c r="BS192" s="136"/>
      <c r="BT192" s="136"/>
      <c r="BU192" s="136"/>
      <c r="BV192" s="136"/>
      <c r="BW192" s="136"/>
      <c r="BX192" s="136"/>
      <c r="BY192" s="136"/>
      <c r="BZ192" s="136"/>
      <c r="CA192" s="136"/>
      <c r="CB192" s="136"/>
      <c r="CC192" s="136"/>
      <c r="CD192" s="136"/>
      <c r="CE192" s="136"/>
      <c r="CF192" s="136"/>
      <c r="CG192" s="133"/>
      <c r="CH192" s="136"/>
      <c r="CI192" s="136"/>
      <c r="CJ192" s="136"/>
      <c r="CK192" s="118">
        <v>0</v>
      </c>
      <c r="CL192" s="106">
        <f t="shared" si="23"/>
        <v>0</v>
      </c>
      <c r="CM192" s="125" t="e">
        <f>E192+F192+G192+H192+I192+J192+K192+L192+M192+N192+O192+P192+Q192+R192+AB192+AC192+AD192+AE192+AF192+AG192+AH192+AI192+AJ192+AK192+AL192+AM192+AN192+AO192+T192+U192+V192+W192+AQ192+AR192+AS192+AT192+BA192+BB192+BC192+BD192+BF192+BG192+BK192+#REF!+BM192+AV192+BN192+AW192+BO192+AY192+BQ192+CD192+CF192+CG192+Z192+AU192+AX192+BP192+BR192+BS192+BT192+BU192+BV192+CE192</f>
        <v>#REF!</v>
      </c>
      <c r="CN192" s="126"/>
    </row>
    <row r="193" spans="1:93" ht="13.8" hidden="1" thickBot="1" x14ac:dyDescent="0.35">
      <c r="A193" s="53">
        <v>187</v>
      </c>
      <c r="B193" s="336"/>
      <c r="C193" s="128"/>
      <c r="D193" s="132" t="str">
        <f t="shared" si="28"/>
        <v>PP.ST-GEORGES/CHER</v>
      </c>
      <c r="E193" s="128"/>
      <c r="F193" s="129"/>
      <c r="G193" s="129"/>
      <c r="H193" s="129"/>
      <c r="I193" s="129"/>
      <c r="J193" s="129"/>
      <c r="K193" s="130"/>
      <c r="L193" s="128"/>
      <c r="M193" s="129"/>
      <c r="N193" s="129"/>
      <c r="O193" s="129"/>
      <c r="P193" s="129"/>
      <c r="Q193" s="129"/>
      <c r="R193" s="112"/>
      <c r="S193" s="118">
        <v>0</v>
      </c>
      <c r="T193" s="128"/>
      <c r="U193" s="129"/>
      <c r="V193" s="129"/>
      <c r="W193" s="130"/>
      <c r="X193" s="118">
        <v>0</v>
      </c>
      <c r="Y193" s="118"/>
      <c r="Z193" s="131"/>
      <c r="AA193" s="118">
        <f t="shared" si="21"/>
        <v>0</v>
      </c>
      <c r="AB193" s="132"/>
      <c r="AC193" s="129"/>
      <c r="AD193" s="129"/>
      <c r="AE193" s="129"/>
      <c r="AF193" s="129"/>
      <c r="AG193" s="129">
        <v>0</v>
      </c>
      <c r="AH193" s="130"/>
      <c r="AI193" s="128"/>
      <c r="AJ193" s="129"/>
      <c r="AK193" s="129"/>
      <c r="AL193" s="129"/>
      <c r="AM193" s="129"/>
      <c r="AN193" s="129"/>
      <c r="AO193" s="112"/>
      <c r="AP193" s="118">
        <v>0</v>
      </c>
      <c r="AQ193" s="128"/>
      <c r="AR193" s="129"/>
      <c r="AS193" s="129"/>
      <c r="AT193" s="129"/>
      <c r="AU193" s="133"/>
      <c r="AV193" s="133"/>
      <c r="AW193" s="134"/>
      <c r="AX193" s="135"/>
      <c r="AY193" s="133"/>
      <c r="AZ193" s="118">
        <v>0</v>
      </c>
      <c r="BA193" s="132"/>
      <c r="BB193" s="129"/>
      <c r="BC193" s="129"/>
      <c r="BD193" s="130"/>
      <c r="BE193" s="118">
        <v>0</v>
      </c>
      <c r="BF193" s="136"/>
      <c r="BG193" s="136"/>
      <c r="BH193" s="136"/>
      <c r="BI193" s="136"/>
      <c r="BJ193" s="136"/>
      <c r="BK193" s="136"/>
      <c r="BL193" s="124">
        <f t="array" ref="BL193:BQ193">BF193:BK193*15</f>
        <v>0</v>
      </c>
      <c r="BM193" s="136">
        <v>0</v>
      </c>
      <c r="BN193" s="133">
        <v>0</v>
      </c>
      <c r="BO193" s="133">
        <v>0</v>
      </c>
      <c r="BP193" s="136">
        <v>0</v>
      </c>
      <c r="BQ193" s="136">
        <v>0</v>
      </c>
      <c r="BR193" s="136"/>
      <c r="BS193" s="136"/>
      <c r="BT193" s="136"/>
      <c r="BU193" s="136"/>
      <c r="BV193" s="136"/>
      <c r="BW193" s="136"/>
      <c r="BX193" s="136"/>
      <c r="BY193" s="136"/>
      <c r="BZ193" s="136"/>
      <c r="CA193" s="136"/>
      <c r="CB193" s="136"/>
      <c r="CC193" s="136"/>
      <c r="CD193" s="136"/>
      <c r="CE193" s="136"/>
      <c r="CF193" s="136"/>
      <c r="CG193" s="133"/>
      <c r="CH193" s="136"/>
      <c r="CI193" s="136"/>
      <c r="CJ193" s="136"/>
      <c r="CK193" s="118">
        <v>0</v>
      </c>
      <c r="CL193" s="106">
        <f t="shared" si="23"/>
        <v>0</v>
      </c>
      <c r="CM193" s="125" t="e">
        <f>E193+F193+G193+H193+I193+J193+K193+L193+M193+N193+O193+P193+Q193+R193+AB193+AC193+AD193+AE193+AF193+AG193+AH193+AI193+AJ193+AK193+AL193+AM193+AN193+AO193+T193+U193+V193+W193+AQ193+AR193+AS193+AT193+BA193+BB193+BC193+BD193+BF193+BG193+BK193+#REF!+BM193+AV193+BN193+AW193+BO193+AY193+BQ193+CD193+CF193+CG193+Z193+AU193+AX193+BP193+BR193+BS193+BT193+BU193+BV193+CE193</f>
        <v>#REF!</v>
      </c>
      <c r="CN193" s="137"/>
    </row>
    <row r="194" spans="1:93" ht="13.8" hidden="1" thickBot="1" x14ac:dyDescent="0.35">
      <c r="A194" s="53">
        <v>188</v>
      </c>
      <c r="B194" s="336"/>
      <c r="C194" s="128"/>
      <c r="D194" s="132" t="str">
        <f t="shared" si="28"/>
        <v>PP.ST-GEORGES/CHER</v>
      </c>
      <c r="E194" s="128"/>
      <c r="F194" s="129"/>
      <c r="G194" s="129"/>
      <c r="H194" s="129"/>
      <c r="I194" s="129"/>
      <c r="J194" s="129"/>
      <c r="K194" s="130"/>
      <c r="L194" s="128"/>
      <c r="M194" s="129"/>
      <c r="N194" s="129"/>
      <c r="O194" s="129"/>
      <c r="P194" s="129"/>
      <c r="Q194" s="129"/>
      <c r="R194" s="112"/>
      <c r="S194" s="118">
        <v>0</v>
      </c>
      <c r="T194" s="128"/>
      <c r="U194" s="129"/>
      <c r="V194" s="129"/>
      <c r="W194" s="130"/>
      <c r="X194" s="118">
        <v>0</v>
      </c>
      <c r="Y194" s="118"/>
      <c r="Z194" s="131"/>
      <c r="AA194" s="118">
        <f t="shared" si="21"/>
        <v>0</v>
      </c>
      <c r="AB194" s="132"/>
      <c r="AC194" s="129"/>
      <c r="AD194" s="129"/>
      <c r="AE194" s="129"/>
      <c r="AF194" s="129"/>
      <c r="AG194" s="129">
        <v>0</v>
      </c>
      <c r="AH194" s="130"/>
      <c r="AI194" s="128"/>
      <c r="AJ194" s="129"/>
      <c r="AK194" s="129"/>
      <c r="AL194" s="129"/>
      <c r="AM194" s="129"/>
      <c r="AN194" s="129"/>
      <c r="AO194" s="112"/>
      <c r="AP194" s="118">
        <v>0</v>
      </c>
      <c r="AQ194" s="128"/>
      <c r="AR194" s="129"/>
      <c r="AS194" s="129"/>
      <c r="AT194" s="129"/>
      <c r="AU194" s="133"/>
      <c r="AV194" s="133"/>
      <c r="AW194" s="134"/>
      <c r="AX194" s="135"/>
      <c r="AY194" s="133"/>
      <c r="AZ194" s="118">
        <v>0</v>
      </c>
      <c r="BA194" s="132"/>
      <c r="BB194" s="129"/>
      <c r="BC194" s="129"/>
      <c r="BD194" s="130"/>
      <c r="BE194" s="118">
        <v>0</v>
      </c>
      <c r="BF194" s="136"/>
      <c r="BG194" s="136"/>
      <c r="BH194" s="136"/>
      <c r="BI194" s="136"/>
      <c r="BJ194" s="136"/>
      <c r="BK194" s="136"/>
      <c r="BL194" s="124">
        <f t="array" ref="BL194:BQ194">BF194:BK194*15</f>
        <v>0</v>
      </c>
      <c r="BM194" s="136">
        <v>0</v>
      </c>
      <c r="BN194" s="133">
        <v>0</v>
      </c>
      <c r="BO194" s="133">
        <v>0</v>
      </c>
      <c r="BP194" s="136">
        <v>0</v>
      </c>
      <c r="BQ194" s="136">
        <v>0</v>
      </c>
      <c r="BR194" s="136"/>
      <c r="BS194" s="136"/>
      <c r="BT194" s="136"/>
      <c r="BU194" s="136"/>
      <c r="BV194" s="136"/>
      <c r="BW194" s="136"/>
      <c r="BX194" s="136"/>
      <c r="BY194" s="136"/>
      <c r="BZ194" s="136"/>
      <c r="CA194" s="136"/>
      <c r="CB194" s="136"/>
      <c r="CC194" s="136"/>
      <c r="CD194" s="136"/>
      <c r="CE194" s="136"/>
      <c r="CF194" s="136"/>
      <c r="CG194" s="133"/>
      <c r="CH194" s="136"/>
      <c r="CI194" s="136"/>
      <c r="CJ194" s="136"/>
      <c r="CK194" s="118">
        <v>0</v>
      </c>
      <c r="CL194" s="106">
        <f t="shared" si="23"/>
        <v>0</v>
      </c>
      <c r="CM194" s="125" t="e">
        <f>E194+F194+G194+H194+I194+J194+K194+L194+M194+N194+O194+P194+Q194+R194+AB194+AC194+AD194+AE194+AF194+AG194+AH194+AI194+AJ194+AK194+AL194+AM194+AN194+AO194+T194+U194+V194+W194+AQ194+AR194+AS194+AT194+BA194+BB194+BC194+BD194+BF194+BG194+BK194+#REF!+BM194+AV194+BN194+AW194+BO194+AY194+BQ194+CD194+CF194+CG194+Z194+AU194+AX194+BP194+BR194+BS194+BT194+BU194+BV194+CE194</f>
        <v>#REF!</v>
      </c>
      <c r="CN194" s="126"/>
    </row>
    <row r="195" spans="1:93" ht="13.8" hidden="1" thickBot="1" x14ac:dyDescent="0.35">
      <c r="A195" s="53">
        <v>189</v>
      </c>
      <c r="B195" s="336"/>
      <c r="C195" s="111"/>
      <c r="D195" s="132" t="str">
        <f t="shared" si="28"/>
        <v>PP.ST-GEORGES/CHER</v>
      </c>
      <c r="E195" s="111"/>
      <c r="F195" s="113"/>
      <c r="G195" s="113"/>
      <c r="H195" s="113"/>
      <c r="I195" s="113"/>
      <c r="J195" s="113"/>
      <c r="K195" s="114"/>
      <c r="L195" s="111"/>
      <c r="M195" s="113"/>
      <c r="N195" s="113"/>
      <c r="O195" s="113"/>
      <c r="P195" s="113"/>
      <c r="Q195" s="113"/>
      <c r="R195" s="115"/>
      <c r="S195" s="116">
        <v>0</v>
      </c>
      <c r="T195" s="111"/>
      <c r="U195" s="113"/>
      <c r="V195" s="113"/>
      <c r="W195" s="114"/>
      <c r="X195" s="116">
        <v>0</v>
      </c>
      <c r="Y195" s="116"/>
      <c r="Z195" s="117"/>
      <c r="AA195" s="118">
        <f t="shared" si="21"/>
        <v>0</v>
      </c>
      <c r="AB195" s="119"/>
      <c r="AC195" s="113"/>
      <c r="AD195" s="113"/>
      <c r="AE195" s="113"/>
      <c r="AF195" s="113"/>
      <c r="AG195" s="113"/>
      <c r="AH195" s="114"/>
      <c r="AI195" s="111"/>
      <c r="AJ195" s="113"/>
      <c r="AK195" s="113"/>
      <c r="AL195" s="113"/>
      <c r="AM195" s="113"/>
      <c r="AN195" s="113"/>
      <c r="AO195" s="115"/>
      <c r="AP195" s="116">
        <v>0</v>
      </c>
      <c r="AQ195" s="111"/>
      <c r="AR195" s="113"/>
      <c r="AS195" s="113"/>
      <c r="AT195" s="113"/>
      <c r="AU195" s="120"/>
      <c r="AV195" s="120"/>
      <c r="AW195" s="121"/>
      <c r="AX195" s="122"/>
      <c r="AY195" s="120"/>
      <c r="AZ195" s="118">
        <v>0</v>
      </c>
      <c r="BA195" s="119"/>
      <c r="BB195" s="113"/>
      <c r="BC195" s="113"/>
      <c r="BD195" s="114"/>
      <c r="BE195" s="116">
        <v>0</v>
      </c>
      <c r="BF195" s="123"/>
      <c r="BG195" s="123"/>
      <c r="BH195" s="123"/>
      <c r="BI195" s="123"/>
      <c r="BJ195" s="123"/>
      <c r="BK195" s="123"/>
      <c r="BL195" s="124">
        <f t="array" ref="BL195:BQ195">BF195:BK195*15</f>
        <v>0</v>
      </c>
      <c r="BM195" s="123">
        <v>0</v>
      </c>
      <c r="BN195" s="120">
        <v>0</v>
      </c>
      <c r="BO195" s="120">
        <v>0</v>
      </c>
      <c r="BP195" s="123">
        <v>0</v>
      </c>
      <c r="BQ195" s="123">
        <v>0</v>
      </c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0"/>
      <c r="CH195" s="123"/>
      <c r="CI195" s="123"/>
      <c r="CJ195" s="123"/>
      <c r="CK195" s="118">
        <v>0</v>
      </c>
      <c r="CL195" s="106">
        <f t="shared" si="23"/>
        <v>0</v>
      </c>
      <c r="CM195" s="125" t="e">
        <f>E195+F195+G195+H195+I195+J195+K195+L195+M195+N195+O195+P195+Q195+R195+AB195+AC195+AD195+AE195+AF195+AG195+AH195+AI195+AJ195+AK195+AL195+AM195+AN195+AO195+T195+U195+V195+W195+AQ195+AR195+AS195+AT195+BA195+BB195+BC195+BD195+BF195+BG195+BK195+#REF!+BM195+AV195+BN195+AW195+BO195+AY195+BQ195+CD195+CF195+CG195+Z195+AU195+AX195+BP195+BR195+BS195+BT195+BU195+BV195+CE195</f>
        <v>#REF!</v>
      </c>
      <c r="CN195" s="126"/>
    </row>
    <row r="196" spans="1:93" ht="13.8" hidden="1" thickBot="1" x14ac:dyDescent="0.35">
      <c r="A196" s="53">
        <v>190</v>
      </c>
      <c r="B196" s="336"/>
      <c r="C196" s="128"/>
      <c r="D196" s="132" t="str">
        <f t="shared" si="28"/>
        <v>PP.ST-GEORGES/CHER</v>
      </c>
      <c r="E196" s="128"/>
      <c r="F196" s="129"/>
      <c r="G196" s="129"/>
      <c r="H196" s="129"/>
      <c r="I196" s="129"/>
      <c r="J196" s="129"/>
      <c r="K196" s="130"/>
      <c r="L196" s="128"/>
      <c r="M196" s="129"/>
      <c r="N196" s="129"/>
      <c r="O196" s="129"/>
      <c r="P196" s="129"/>
      <c r="Q196" s="129"/>
      <c r="R196" s="112"/>
      <c r="S196" s="118">
        <v>0</v>
      </c>
      <c r="T196" s="128"/>
      <c r="U196" s="129"/>
      <c r="V196" s="129"/>
      <c r="W196" s="130"/>
      <c r="X196" s="118">
        <v>0</v>
      </c>
      <c r="Y196" s="118"/>
      <c r="Z196" s="131"/>
      <c r="AA196" s="118">
        <f t="shared" si="21"/>
        <v>0</v>
      </c>
      <c r="AB196" s="132"/>
      <c r="AC196" s="129"/>
      <c r="AD196" s="129"/>
      <c r="AE196" s="129"/>
      <c r="AF196" s="129"/>
      <c r="AG196" s="129">
        <v>0</v>
      </c>
      <c r="AH196" s="130"/>
      <c r="AI196" s="128"/>
      <c r="AJ196" s="129"/>
      <c r="AK196" s="129"/>
      <c r="AL196" s="129"/>
      <c r="AM196" s="129"/>
      <c r="AN196" s="129"/>
      <c r="AO196" s="112"/>
      <c r="AP196" s="118">
        <v>0</v>
      </c>
      <c r="AQ196" s="128"/>
      <c r="AR196" s="129"/>
      <c r="AS196" s="129"/>
      <c r="AT196" s="129"/>
      <c r="AU196" s="133"/>
      <c r="AV196" s="133"/>
      <c r="AW196" s="134"/>
      <c r="AX196" s="135"/>
      <c r="AY196" s="133"/>
      <c r="AZ196" s="118">
        <v>0</v>
      </c>
      <c r="BA196" s="132"/>
      <c r="BB196" s="129"/>
      <c r="BC196" s="129"/>
      <c r="BD196" s="130"/>
      <c r="BE196" s="118">
        <v>0</v>
      </c>
      <c r="BF196" s="136"/>
      <c r="BG196" s="136"/>
      <c r="BH196" s="136"/>
      <c r="BI196" s="136"/>
      <c r="BJ196" s="136"/>
      <c r="BK196" s="136"/>
      <c r="BL196" s="124">
        <f t="array" ref="BL196:BQ196">BF196:BK196*15</f>
        <v>0</v>
      </c>
      <c r="BM196" s="136">
        <v>0</v>
      </c>
      <c r="BN196" s="133">
        <v>0</v>
      </c>
      <c r="BO196" s="133">
        <v>0</v>
      </c>
      <c r="BP196" s="136">
        <v>0</v>
      </c>
      <c r="BQ196" s="136">
        <v>0</v>
      </c>
      <c r="BR196" s="136"/>
      <c r="BS196" s="136"/>
      <c r="BT196" s="136"/>
      <c r="BU196" s="136"/>
      <c r="BV196" s="136"/>
      <c r="BW196" s="136"/>
      <c r="BX196" s="136"/>
      <c r="BY196" s="136"/>
      <c r="BZ196" s="136"/>
      <c r="CA196" s="136"/>
      <c r="CB196" s="136"/>
      <c r="CC196" s="136"/>
      <c r="CD196" s="136"/>
      <c r="CE196" s="136"/>
      <c r="CF196" s="136"/>
      <c r="CG196" s="133"/>
      <c r="CH196" s="136"/>
      <c r="CI196" s="136"/>
      <c r="CJ196" s="136"/>
      <c r="CK196" s="118">
        <v>0</v>
      </c>
      <c r="CL196" s="106">
        <f t="shared" si="23"/>
        <v>0</v>
      </c>
      <c r="CM196" s="125" t="e">
        <f>E196+F196+G196+H196+I196+J196+K196+L196+M196+N196+O196+P196+Q196+R196+AB196+AC196+AD196+AE196+AF196+AG196+AH196+AI196+AJ196+AK196+AL196+AM196+AN196+AO196+T196+U196+V196+W196+AQ196+AR196+AS196+AT196+BA196+BB196+BC196+BD196+BF196+BG196+BK196+#REF!+BM196+AV196+BN196+AW196+BO196+AY196+BQ196+CD196+CF196+CG196+Z196+AU196+AX196+BP196+BR196+BS196+BT196+BU196+BV196+CE196</f>
        <v>#REF!</v>
      </c>
      <c r="CN196" s="137"/>
    </row>
    <row r="197" spans="1:93" ht="13.8" hidden="1" thickBot="1" x14ac:dyDescent="0.35">
      <c r="A197" s="53">
        <v>191</v>
      </c>
      <c r="B197" s="336"/>
      <c r="C197" s="128"/>
      <c r="D197" s="132" t="str">
        <f t="shared" si="28"/>
        <v>PP.ST-GEORGES/CHER</v>
      </c>
      <c r="E197" s="128"/>
      <c r="F197" s="129"/>
      <c r="G197" s="129"/>
      <c r="H197" s="129"/>
      <c r="I197" s="129"/>
      <c r="J197" s="129"/>
      <c r="K197" s="130"/>
      <c r="L197" s="128"/>
      <c r="M197" s="129"/>
      <c r="N197" s="129"/>
      <c r="O197" s="129"/>
      <c r="P197" s="129"/>
      <c r="Q197" s="129"/>
      <c r="R197" s="112"/>
      <c r="S197" s="118">
        <v>0</v>
      </c>
      <c r="T197" s="128"/>
      <c r="U197" s="129"/>
      <c r="V197" s="129"/>
      <c r="W197" s="130"/>
      <c r="X197" s="118">
        <v>0</v>
      </c>
      <c r="Y197" s="118"/>
      <c r="Z197" s="131"/>
      <c r="AA197" s="118">
        <f t="shared" si="21"/>
        <v>0</v>
      </c>
      <c r="AB197" s="132"/>
      <c r="AC197" s="129"/>
      <c r="AD197" s="129"/>
      <c r="AE197" s="129"/>
      <c r="AF197" s="129"/>
      <c r="AG197" s="129">
        <v>0</v>
      </c>
      <c r="AH197" s="130"/>
      <c r="AI197" s="128"/>
      <c r="AJ197" s="129"/>
      <c r="AK197" s="129"/>
      <c r="AL197" s="129"/>
      <c r="AM197" s="129"/>
      <c r="AN197" s="129"/>
      <c r="AO197" s="112"/>
      <c r="AP197" s="118">
        <v>0</v>
      </c>
      <c r="AQ197" s="128"/>
      <c r="AR197" s="129"/>
      <c r="AS197" s="129"/>
      <c r="AT197" s="129"/>
      <c r="AU197" s="133"/>
      <c r="AV197" s="133"/>
      <c r="AW197" s="134"/>
      <c r="AX197" s="135"/>
      <c r="AY197" s="133"/>
      <c r="AZ197" s="118">
        <v>0</v>
      </c>
      <c r="BA197" s="132"/>
      <c r="BB197" s="129"/>
      <c r="BC197" s="129"/>
      <c r="BD197" s="130"/>
      <c r="BE197" s="118">
        <v>0</v>
      </c>
      <c r="BF197" s="136"/>
      <c r="BG197" s="136"/>
      <c r="BH197" s="136"/>
      <c r="BI197" s="136"/>
      <c r="BJ197" s="136"/>
      <c r="BK197" s="136"/>
      <c r="BL197" s="124">
        <f t="array" ref="BL197:BQ197">BF197:BK197*15</f>
        <v>0</v>
      </c>
      <c r="BM197" s="136">
        <v>0</v>
      </c>
      <c r="BN197" s="133">
        <v>0</v>
      </c>
      <c r="BO197" s="133">
        <v>0</v>
      </c>
      <c r="BP197" s="136">
        <v>0</v>
      </c>
      <c r="BQ197" s="136">
        <v>0</v>
      </c>
      <c r="BR197" s="136"/>
      <c r="BS197" s="136"/>
      <c r="BT197" s="136"/>
      <c r="BU197" s="136"/>
      <c r="BV197" s="136"/>
      <c r="BW197" s="136"/>
      <c r="BX197" s="136"/>
      <c r="BY197" s="136"/>
      <c r="BZ197" s="136"/>
      <c r="CA197" s="136"/>
      <c r="CB197" s="136"/>
      <c r="CC197" s="136"/>
      <c r="CD197" s="136"/>
      <c r="CE197" s="136"/>
      <c r="CF197" s="136"/>
      <c r="CG197" s="133"/>
      <c r="CH197" s="136"/>
      <c r="CI197" s="136"/>
      <c r="CJ197" s="136"/>
      <c r="CK197" s="118">
        <v>0</v>
      </c>
      <c r="CL197" s="106">
        <f t="shared" si="23"/>
        <v>0</v>
      </c>
      <c r="CM197" s="125" t="e">
        <f>E197+F197+G197+H197+I197+J197+K197+L197+M197+N197+O197+P197+Q197+R197+AB197+AC197+AD197+AE197+AF197+AG197+AH197+AI197+AJ197+AK197+AL197+AM197+AN197+AO197+T197+U197+V197+W197+AQ197+AR197+AS197+AT197+BA197+BB197+BC197+BD197+BF197+BG197+BK197+#REF!+BM197+AV197+BN197+AW197+BO197+AY197+BQ197+CD197+CF197+CG197+Z197+AU197+AX197+BP197+BR197+BS197+BT197+BU197+BV197+CE197</f>
        <v>#REF!</v>
      </c>
      <c r="CN197" s="126"/>
    </row>
    <row r="198" spans="1:93" ht="13.8" hidden="1" thickBot="1" x14ac:dyDescent="0.35">
      <c r="A198" s="53">
        <v>192</v>
      </c>
      <c r="B198" s="336"/>
      <c r="C198" s="111"/>
      <c r="D198" s="132" t="str">
        <f t="shared" si="28"/>
        <v>PP.ST-GEORGES/CHER</v>
      </c>
      <c r="E198" s="111"/>
      <c r="F198" s="113"/>
      <c r="G198" s="113"/>
      <c r="H198" s="113"/>
      <c r="I198" s="113"/>
      <c r="J198" s="113"/>
      <c r="K198" s="114"/>
      <c r="L198" s="111"/>
      <c r="M198" s="113"/>
      <c r="N198" s="113"/>
      <c r="O198" s="113"/>
      <c r="P198" s="113"/>
      <c r="Q198" s="113"/>
      <c r="R198" s="115"/>
      <c r="S198" s="116">
        <v>0</v>
      </c>
      <c r="T198" s="111"/>
      <c r="U198" s="113"/>
      <c r="V198" s="113"/>
      <c r="W198" s="114"/>
      <c r="X198" s="116">
        <v>0</v>
      </c>
      <c r="Y198" s="116"/>
      <c r="Z198" s="117"/>
      <c r="AA198" s="118">
        <f t="shared" si="21"/>
        <v>0</v>
      </c>
      <c r="AB198" s="119"/>
      <c r="AC198" s="113"/>
      <c r="AD198" s="113"/>
      <c r="AE198" s="113"/>
      <c r="AF198" s="113"/>
      <c r="AG198" s="113">
        <v>0</v>
      </c>
      <c r="AH198" s="114"/>
      <c r="AI198" s="111"/>
      <c r="AJ198" s="113"/>
      <c r="AK198" s="113"/>
      <c r="AL198" s="113"/>
      <c r="AM198" s="113"/>
      <c r="AN198" s="113"/>
      <c r="AO198" s="115"/>
      <c r="AP198" s="116">
        <v>0</v>
      </c>
      <c r="AQ198" s="111"/>
      <c r="AR198" s="113"/>
      <c r="AS198" s="113"/>
      <c r="AT198" s="113"/>
      <c r="AU198" s="120"/>
      <c r="AV198" s="120"/>
      <c r="AW198" s="121"/>
      <c r="AX198" s="122"/>
      <c r="AY198" s="120"/>
      <c r="AZ198" s="118">
        <v>0</v>
      </c>
      <c r="BA198" s="119"/>
      <c r="BB198" s="113"/>
      <c r="BC198" s="113"/>
      <c r="BD198" s="114"/>
      <c r="BE198" s="116">
        <v>0</v>
      </c>
      <c r="BF198" s="123"/>
      <c r="BG198" s="123"/>
      <c r="BH198" s="123"/>
      <c r="BI198" s="123"/>
      <c r="BJ198" s="123"/>
      <c r="BK198" s="123"/>
      <c r="BL198" s="124">
        <f t="array" ref="BL198:BQ198">BF198:BK198*15</f>
        <v>0</v>
      </c>
      <c r="BM198" s="123">
        <v>0</v>
      </c>
      <c r="BN198" s="120">
        <v>0</v>
      </c>
      <c r="BO198" s="120">
        <v>0</v>
      </c>
      <c r="BP198" s="123">
        <v>0</v>
      </c>
      <c r="BQ198" s="123">
        <v>0</v>
      </c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0"/>
      <c r="CH198" s="123"/>
      <c r="CI198" s="123"/>
      <c r="CJ198" s="123"/>
      <c r="CK198" s="118">
        <v>0</v>
      </c>
      <c r="CL198" s="106">
        <f t="shared" si="23"/>
        <v>0</v>
      </c>
      <c r="CM198" s="125" t="e">
        <f>E198+F198+G198+H198+I198+J198+K198+L198+M198+N198+O198+P198+Q198+R198+AB198+AC198+AD198+AE198+AF198+AG198+AH198+AI198+AJ198+AK198+AL198+AM198+AN198+AO198+T198+U198+V198+W198+AQ198+AR198+AS198+AT198+BA198+BB198+BC198+BD198+BF198+BG198+BK198+#REF!+BM198+AV198+BN198+AW198+BO198+AY198+BQ198+CD198+CF198+CG198+Z198+AU198+AX198+BP198+BR198+BS198+BT198+BU198+BV198+CE198</f>
        <v>#REF!</v>
      </c>
      <c r="CN198" s="126"/>
    </row>
    <row r="199" spans="1:93" ht="13.8" hidden="1" thickBot="1" x14ac:dyDescent="0.35">
      <c r="A199" s="53">
        <v>193</v>
      </c>
      <c r="B199" s="336"/>
      <c r="C199" s="128"/>
      <c r="D199" s="132" t="str">
        <f t="shared" si="28"/>
        <v>PP.ST-GEORGES/CHER</v>
      </c>
      <c r="E199" s="128"/>
      <c r="F199" s="129"/>
      <c r="G199" s="129"/>
      <c r="H199" s="129"/>
      <c r="I199" s="129"/>
      <c r="J199" s="129"/>
      <c r="K199" s="130"/>
      <c r="L199" s="128"/>
      <c r="M199" s="129"/>
      <c r="N199" s="129"/>
      <c r="O199" s="129"/>
      <c r="P199" s="129"/>
      <c r="Q199" s="129"/>
      <c r="R199" s="112"/>
      <c r="S199" s="118">
        <v>0</v>
      </c>
      <c r="T199" s="128"/>
      <c r="U199" s="129"/>
      <c r="V199" s="129"/>
      <c r="W199" s="130"/>
      <c r="X199" s="118">
        <v>0</v>
      </c>
      <c r="Y199" s="118"/>
      <c r="Z199" s="131"/>
      <c r="AA199" s="118">
        <f t="shared" ref="AA199:AA262" si="29">S199+X199+(Y199*20)+(Z199*20)</f>
        <v>0</v>
      </c>
      <c r="AB199" s="132"/>
      <c r="AC199" s="129"/>
      <c r="AD199" s="129"/>
      <c r="AE199" s="129"/>
      <c r="AF199" s="129"/>
      <c r="AG199" s="129">
        <v>0</v>
      </c>
      <c r="AH199" s="130"/>
      <c r="AI199" s="128"/>
      <c r="AJ199" s="129"/>
      <c r="AK199" s="129"/>
      <c r="AL199" s="129"/>
      <c r="AM199" s="129"/>
      <c r="AN199" s="129"/>
      <c r="AO199" s="112"/>
      <c r="AP199" s="118">
        <v>0</v>
      </c>
      <c r="AQ199" s="128"/>
      <c r="AR199" s="129"/>
      <c r="AS199" s="129"/>
      <c r="AT199" s="129"/>
      <c r="AU199" s="133"/>
      <c r="AV199" s="133"/>
      <c r="AW199" s="134"/>
      <c r="AX199" s="135"/>
      <c r="AY199" s="133"/>
      <c r="AZ199" s="118">
        <v>0</v>
      </c>
      <c r="BA199" s="132"/>
      <c r="BB199" s="129"/>
      <c r="BC199" s="129"/>
      <c r="BD199" s="130"/>
      <c r="BE199" s="118">
        <v>0</v>
      </c>
      <c r="BF199" s="136"/>
      <c r="BG199" s="136"/>
      <c r="BH199" s="136"/>
      <c r="BI199" s="136"/>
      <c r="BJ199" s="136"/>
      <c r="BK199" s="136"/>
      <c r="BL199" s="124">
        <f t="array" ref="BL199:BQ199">BF199:BK199*15</f>
        <v>0</v>
      </c>
      <c r="BM199" s="136">
        <v>0</v>
      </c>
      <c r="BN199" s="133">
        <v>0</v>
      </c>
      <c r="BO199" s="133">
        <v>0</v>
      </c>
      <c r="BP199" s="136">
        <v>0</v>
      </c>
      <c r="BQ199" s="136">
        <v>0</v>
      </c>
      <c r="BR199" s="136"/>
      <c r="BS199" s="136"/>
      <c r="BT199" s="136"/>
      <c r="BU199" s="136"/>
      <c r="BV199" s="136"/>
      <c r="BW199" s="136"/>
      <c r="BX199" s="136"/>
      <c r="BY199" s="136"/>
      <c r="BZ199" s="136"/>
      <c r="CA199" s="136"/>
      <c r="CB199" s="136"/>
      <c r="CC199" s="136"/>
      <c r="CD199" s="136"/>
      <c r="CE199" s="136"/>
      <c r="CF199" s="136"/>
      <c r="CG199" s="133"/>
      <c r="CH199" s="136"/>
      <c r="CI199" s="136"/>
      <c r="CJ199" s="136"/>
      <c r="CK199" s="118">
        <v>0</v>
      </c>
      <c r="CL199" s="106">
        <f t="shared" ref="CL199:CL262" si="30">AP199+AA199+AZ199+BE199+CK199+BL199</f>
        <v>0</v>
      </c>
      <c r="CM199" s="125" t="e">
        <f>E199+F199+G199+H199+I199+J199+K199+L199+M199+N199+O199+P199+Q199+R199+AB199+AC199+AD199+AE199+AF199+AG199+AH199+AI199+AJ199+AK199+AL199+AM199+AN199+AO199+T199+U199+V199+W199+AQ199+AR199+AS199+AT199+BA199+BB199+BC199+BD199+BF199+BG199+BK199+#REF!+BM199+AV199+BN199+AW199+BO199+AY199+BQ199+CD199+CF199+CG199+Z199+AU199+AX199+BP199+BR199+BS199+BT199+BU199+BV199+CE199</f>
        <v>#REF!</v>
      </c>
      <c r="CN199" s="126"/>
    </row>
    <row r="200" spans="1:93" ht="13.8" hidden="1" thickBot="1" x14ac:dyDescent="0.35">
      <c r="A200" s="53">
        <v>194</v>
      </c>
      <c r="B200" s="336"/>
      <c r="C200" s="128"/>
      <c r="D200" s="132" t="str">
        <f t="shared" si="28"/>
        <v>PP.ST-GEORGES/CHER</v>
      </c>
      <c r="E200" s="128"/>
      <c r="F200" s="129"/>
      <c r="G200" s="129"/>
      <c r="H200" s="129"/>
      <c r="I200" s="129"/>
      <c r="J200" s="129"/>
      <c r="K200" s="130"/>
      <c r="L200" s="128"/>
      <c r="M200" s="129"/>
      <c r="N200" s="129"/>
      <c r="O200" s="129"/>
      <c r="P200" s="129"/>
      <c r="Q200" s="129"/>
      <c r="R200" s="112"/>
      <c r="S200" s="118">
        <v>0</v>
      </c>
      <c r="T200" s="128"/>
      <c r="U200" s="129"/>
      <c r="V200" s="129"/>
      <c r="W200" s="130"/>
      <c r="X200" s="118">
        <v>0</v>
      </c>
      <c r="Y200" s="118"/>
      <c r="Z200" s="131"/>
      <c r="AA200" s="118">
        <f t="shared" si="29"/>
        <v>0</v>
      </c>
      <c r="AB200" s="132"/>
      <c r="AC200" s="129"/>
      <c r="AD200" s="129"/>
      <c r="AE200" s="129"/>
      <c r="AF200" s="129"/>
      <c r="AG200" s="129">
        <v>0</v>
      </c>
      <c r="AH200" s="130"/>
      <c r="AI200" s="128"/>
      <c r="AJ200" s="129"/>
      <c r="AK200" s="129"/>
      <c r="AL200" s="129"/>
      <c r="AM200" s="129"/>
      <c r="AN200" s="129"/>
      <c r="AO200" s="112"/>
      <c r="AP200" s="118">
        <v>0</v>
      </c>
      <c r="AQ200" s="128"/>
      <c r="AR200" s="129"/>
      <c r="AS200" s="129"/>
      <c r="AT200" s="129"/>
      <c r="AU200" s="133"/>
      <c r="AV200" s="133"/>
      <c r="AW200" s="134"/>
      <c r="AX200" s="135"/>
      <c r="AY200" s="133"/>
      <c r="AZ200" s="118">
        <v>0</v>
      </c>
      <c r="BA200" s="132"/>
      <c r="BB200" s="129"/>
      <c r="BC200" s="129"/>
      <c r="BD200" s="130"/>
      <c r="BE200" s="118">
        <v>0</v>
      </c>
      <c r="BF200" s="136"/>
      <c r="BG200" s="136"/>
      <c r="BH200" s="136"/>
      <c r="BI200" s="136"/>
      <c r="BJ200" s="136"/>
      <c r="BK200" s="136"/>
      <c r="BL200" s="124">
        <f t="array" ref="BL200:BQ200">BF200:BK200*15</f>
        <v>0</v>
      </c>
      <c r="BM200" s="136">
        <v>0</v>
      </c>
      <c r="BN200" s="133">
        <v>0</v>
      </c>
      <c r="BO200" s="133">
        <v>0</v>
      </c>
      <c r="BP200" s="136">
        <v>0</v>
      </c>
      <c r="BQ200" s="136">
        <v>0</v>
      </c>
      <c r="BR200" s="136"/>
      <c r="BS200" s="136"/>
      <c r="BT200" s="136"/>
      <c r="BU200" s="136"/>
      <c r="BV200" s="136"/>
      <c r="BW200" s="136"/>
      <c r="BX200" s="136"/>
      <c r="BY200" s="136"/>
      <c r="BZ200" s="136"/>
      <c r="CA200" s="136"/>
      <c r="CB200" s="136"/>
      <c r="CC200" s="136"/>
      <c r="CD200" s="136"/>
      <c r="CE200" s="136"/>
      <c r="CF200" s="136"/>
      <c r="CG200" s="133"/>
      <c r="CH200" s="136"/>
      <c r="CI200" s="136"/>
      <c r="CJ200" s="136"/>
      <c r="CK200" s="118">
        <v>0</v>
      </c>
      <c r="CL200" s="106">
        <f t="shared" si="30"/>
        <v>0</v>
      </c>
      <c r="CM200" s="125" t="e">
        <f>E200+F200+G200+H200+I200+J200+K200+L200+M200+N200+O200+P200+Q200+R200+AB200+AC200+AD200+AE200+AF200+AG200+AH200+AI200+AJ200+AK200+AL200+AM200+AN200+AO200+T200+U200+V200+W200+AQ200+AR200+AS200+AT200+BA200+BB200+BC200+BD200+BF200+BG200+BK200+#REF!+BM200+AV200+BN200+AW200+BO200+AY200+BQ200+CD200+CF200+CG200+Z200+AU200+AX200+BP200+BR200+BS200+BT200+BU200+BV200+CE200</f>
        <v>#REF!</v>
      </c>
      <c r="CN200" s="137"/>
    </row>
    <row r="201" spans="1:93" ht="13.8" hidden="1" thickBot="1" x14ac:dyDescent="0.35">
      <c r="A201" s="53">
        <v>195</v>
      </c>
      <c r="B201" s="337"/>
      <c r="C201" s="128"/>
      <c r="D201" s="132" t="str">
        <f t="shared" si="28"/>
        <v>PP.ST-GEORGES/CHER</v>
      </c>
      <c r="E201" s="128"/>
      <c r="F201" s="129"/>
      <c r="G201" s="129"/>
      <c r="H201" s="129"/>
      <c r="I201" s="129"/>
      <c r="J201" s="129"/>
      <c r="K201" s="130"/>
      <c r="L201" s="128"/>
      <c r="M201" s="129"/>
      <c r="N201" s="129"/>
      <c r="O201" s="129"/>
      <c r="P201" s="129"/>
      <c r="Q201" s="129"/>
      <c r="R201" s="112"/>
      <c r="S201" s="118">
        <v>0</v>
      </c>
      <c r="T201" s="128"/>
      <c r="U201" s="129"/>
      <c r="V201" s="129"/>
      <c r="W201" s="130"/>
      <c r="X201" s="118">
        <v>0</v>
      </c>
      <c r="Y201" s="118"/>
      <c r="Z201" s="131"/>
      <c r="AA201" s="118">
        <f t="shared" si="29"/>
        <v>0</v>
      </c>
      <c r="AB201" s="132"/>
      <c r="AC201" s="129"/>
      <c r="AD201" s="129"/>
      <c r="AE201" s="129"/>
      <c r="AF201" s="129"/>
      <c r="AG201" s="129">
        <v>0</v>
      </c>
      <c r="AH201" s="130"/>
      <c r="AI201" s="128"/>
      <c r="AJ201" s="129"/>
      <c r="AK201" s="129"/>
      <c r="AL201" s="129"/>
      <c r="AM201" s="129"/>
      <c r="AN201" s="129"/>
      <c r="AO201" s="112"/>
      <c r="AP201" s="118">
        <v>0</v>
      </c>
      <c r="AQ201" s="128"/>
      <c r="AR201" s="129"/>
      <c r="AS201" s="129"/>
      <c r="AT201" s="129"/>
      <c r="AU201" s="133"/>
      <c r="AV201" s="133"/>
      <c r="AW201" s="134"/>
      <c r="AX201" s="135"/>
      <c r="AY201" s="133"/>
      <c r="AZ201" s="118">
        <v>0</v>
      </c>
      <c r="BA201" s="132"/>
      <c r="BB201" s="129"/>
      <c r="BC201" s="129"/>
      <c r="BD201" s="130"/>
      <c r="BE201" s="118">
        <v>0</v>
      </c>
      <c r="BF201" s="136"/>
      <c r="BG201" s="136"/>
      <c r="BH201" s="136"/>
      <c r="BI201" s="136"/>
      <c r="BJ201" s="136"/>
      <c r="BK201" s="136"/>
      <c r="BL201" s="124">
        <f t="array" ref="BL201:BQ201">BF201:BK201*15</f>
        <v>0</v>
      </c>
      <c r="BM201" s="136">
        <v>0</v>
      </c>
      <c r="BN201" s="133">
        <v>0</v>
      </c>
      <c r="BO201" s="133">
        <v>0</v>
      </c>
      <c r="BP201" s="136">
        <v>0</v>
      </c>
      <c r="BQ201" s="136">
        <v>0</v>
      </c>
      <c r="BR201" s="136"/>
      <c r="BS201" s="136"/>
      <c r="BT201" s="136"/>
      <c r="BU201" s="136"/>
      <c r="BV201" s="136"/>
      <c r="BW201" s="136"/>
      <c r="BX201" s="136"/>
      <c r="BY201" s="136"/>
      <c r="BZ201" s="136"/>
      <c r="CA201" s="136"/>
      <c r="CB201" s="136"/>
      <c r="CC201" s="136"/>
      <c r="CD201" s="136"/>
      <c r="CE201" s="136"/>
      <c r="CF201" s="136"/>
      <c r="CG201" s="133"/>
      <c r="CH201" s="136"/>
      <c r="CI201" s="136"/>
      <c r="CJ201" s="136"/>
      <c r="CK201" s="118">
        <v>0</v>
      </c>
      <c r="CL201" s="106">
        <f t="shared" si="30"/>
        <v>0</v>
      </c>
      <c r="CM201" s="139" t="e">
        <f>E201+F201+G201+H201+I201+J201+K201+L201+M201+N201+O201+P201+Q201+R201+AB201+AC201+AD201+AE201+AF201+AG201+AH201+AI201+AJ201+AK201+AL201+AM201+AN201+AO201+T201+U201+V201+W201+AQ201+AR201+AS201+AT201+BA201+BB201+BC201+BD201+BF201+BG201+BK201+#REF!+BM201+AV201+BN201+AW201+BO201+AY201+BQ201+CD201+CF201+CG201+Z201+AU201+AX201+BP201+BR201+BS201+BT201+BU201+BV201+CE201</f>
        <v>#REF!</v>
      </c>
      <c r="CN201" s="137"/>
    </row>
    <row r="202" spans="1:93" ht="18" customHeight="1" thickTop="1" thickBot="1" x14ac:dyDescent="0.35">
      <c r="A202" s="53">
        <v>196</v>
      </c>
      <c r="B202" s="327" t="s">
        <v>222</v>
      </c>
      <c r="C202" s="141" t="s">
        <v>223</v>
      </c>
      <c r="D202" s="142" t="str">
        <f>$B$202</f>
        <v>S.C. MOREE TT</v>
      </c>
      <c r="E202" s="141"/>
      <c r="F202" s="143"/>
      <c r="G202" s="143"/>
      <c r="H202" s="143"/>
      <c r="I202" s="143"/>
      <c r="J202" s="143"/>
      <c r="K202" s="144"/>
      <c r="L202" s="141"/>
      <c r="M202" s="143"/>
      <c r="N202" s="143"/>
      <c r="O202" s="143"/>
      <c r="P202" s="143"/>
      <c r="Q202" s="143"/>
      <c r="R202" s="145"/>
      <c r="S202" s="118">
        <v>0</v>
      </c>
      <c r="T202" s="141"/>
      <c r="U202" s="143"/>
      <c r="V202" s="143"/>
      <c r="W202" s="144"/>
      <c r="X202" s="118">
        <v>0</v>
      </c>
      <c r="Y202" s="182">
        <v>1</v>
      </c>
      <c r="Z202" s="146"/>
      <c r="AA202" s="118">
        <f t="shared" si="29"/>
        <v>20</v>
      </c>
      <c r="AB202" s="142"/>
      <c r="AC202" s="143"/>
      <c r="AD202" s="143">
        <v>1</v>
      </c>
      <c r="AE202" s="143"/>
      <c r="AF202" s="143">
        <v>2</v>
      </c>
      <c r="AG202" s="143"/>
      <c r="AH202" s="144"/>
      <c r="AI202" s="141"/>
      <c r="AJ202" s="143"/>
      <c r="AK202" s="143"/>
      <c r="AL202" s="143">
        <v>1</v>
      </c>
      <c r="AM202" s="143">
        <v>2</v>
      </c>
      <c r="AN202" s="143"/>
      <c r="AO202" s="145"/>
      <c r="AP202" s="116">
        <f>(SUM(AB202:AO202))*barêmes!$H$12</f>
        <v>90</v>
      </c>
      <c r="AQ202" s="141"/>
      <c r="AR202" s="143">
        <v>1</v>
      </c>
      <c r="AS202" s="143"/>
      <c r="AT202" s="143"/>
      <c r="AU202" s="147"/>
      <c r="AV202" s="147"/>
      <c r="AW202" s="148"/>
      <c r="AX202" s="149"/>
      <c r="AY202" s="147"/>
      <c r="AZ202" s="118">
        <v>15</v>
      </c>
      <c r="BA202" s="142"/>
      <c r="BB202" s="143"/>
      <c r="BC202" s="143"/>
      <c r="BD202" s="144"/>
      <c r="BE202" s="118">
        <v>0</v>
      </c>
      <c r="BF202" s="150"/>
      <c r="BG202" s="150"/>
      <c r="BH202" s="150">
        <v>1</v>
      </c>
      <c r="BI202" s="150">
        <v>1</v>
      </c>
      <c r="BJ202" s="150">
        <v>1</v>
      </c>
      <c r="BK202" s="150"/>
      <c r="BL202" s="124">
        <f t="shared" ref="BL202:BL265" si="31">SUM(BF202:BK202)*15</f>
        <v>45</v>
      </c>
      <c r="BM202" s="150"/>
      <c r="BN202" s="147"/>
      <c r="BO202" s="147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  <c r="CA202" s="150"/>
      <c r="CB202" s="150"/>
      <c r="CC202" s="150"/>
      <c r="CD202" s="150"/>
      <c r="CE202" s="150"/>
      <c r="CF202" s="150"/>
      <c r="CG202" s="147"/>
      <c r="CH202" s="150"/>
      <c r="CI202" s="150"/>
      <c r="CJ202" s="150"/>
      <c r="CK202" s="98">
        <f>SUM(BM202:CB202)*barêmes!$H$16</f>
        <v>0</v>
      </c>
      <c r="CL202" s="151">
        <f t="shared" si="30"/>
        <v>170</v>
      </c>
      <c r="CM202" s="152" t="e">
        <f>E202+F202+G202+H202+I202+J202+K202+L202+M202+N202+O202+P202+Q202+R202+AB202+AC202+AD202+AE202+AF202+AG202+AH202+AI202+AJ202+AK202+AL202+AM202+AN202+AO202+T202+U202+V202+W202+AQ202+AR202+AS202+AT202+BA202+BB202+BC202+BD202+BF202+BG202+BK202+#REF!+BM202+AV202+BN202+AW202+BO202+AY202+BQ202+CD202+CF202+CG202+Z202+AU202+AX202+BP202+BR202+BS202+BT202+BU202+BV202+CE202</f>
        <v>#REF!</v>
      </c>
      <c r="CN202" s="63" t="e">
        <f>SUM(CM202:CM216)</f>
        <v>#REF!</v>
      </c>
      <c r="CO202" s="109">
        <f>SUM(CL202:CL216)</f>
        <v>350</v>
      </c>
    </row>
    <row r="203" spans="1:93" ht="13.8" thickBot="1" x14ac:dyDescent="0.35">
      <c r="A203" s="53">
        <v>197</v>
      </c>
      <c r="B203" s="278"/>
      <c r="C203" s="141" t="s">
        <v>224</v>
      </c>
      <c r="D203" s="142" t="str">
        <f t="shared" ref="D203:D216" si="32">$B$202</f>
        <v>S.C. MOREE TT</v>
      </c>
      <c r="E203" s="141"/>
      <c r="F203" s="143"/>
      <c r="G203" s="143"/>
      <c r="H203" s="143"/>
      <c r="I203" s="143"/>
      <c r="J203" s="143"/>
      <c r="K203" s="144"/>
      <c r="L203" s="141"/>
      <c r="M203" s="143"/>
      <c r="N203" s="143"/>
      <c r="O203" s="143"/>
      <c r="P203" s="143"/>
      <c r="Q203" s="143"/>
      <c r="R203" s="145"/>
      <c r="S203" s="118">
        <v>0</v>
      </c>
      <c r="T203" s="141"/>
      <c r="U203" s="143"/>
      <c r="V203" s="143"/>
      <c r="W203" s="144"/>
      <c r="X203" s="118">
        <v>0</v>
      </c>
      <c r="Y203" s="182"/>
      <c r="Z203" s="146"/>
      <c r="AA203" s="118">
        <f t="shared" si="29"/>
        <v>0</v>
      </c>
      <c r="AB203" s="142"/>
      <c r="AC203" s="143"/>
      <c r="AD203" s="143"/>
      <c r="AE203" s="143"/>
      <c r="AF203" s="143"/>
      <c r="AG203" s="143"/>
      <c r="AH203" s="144"/>
      <c r="AI203" s="141">
        <v>1</v>
      </c>
      <c r="AJ203" s="143"/>
      <c r="AK203" s="143"/>
      <c r="AL203" s="143"/>
      <c r="AM203" s="143"/>
      <c r="AN203" s="143"/>
      <c r="AO203" s="145"/>
      <c r="AP203" s="116">
        <f>(SUM(AB203:AO203))*barêmes!$H$12</f>
        <v>15</v>
      </c>
      <c r="AQ203" s="141"/>
      <c r="AR203" s="143"/>
      <c r="AS203" s="143"/>
      <c r="AT203" s="143"/>
      <c r="AU203" s="147"/>
      <c r="AV203" s="147"/>
      <c r="AW203" s="148"/>
      <c r="AX203" s="149"/>
      <c r="AY203" s="147"/>
      <c r="AZ203" s="118">
        <v>0</v>
      </c>
      <c r="BA203" s="142"/>
      <c r="BB203" s="143"/>
      <c r="BC203" s="143"/>
      <c r="BD203" s="144"/>
      <c r="BE203" s="118">
        <v>0</v>
      </c>
      <c r="BF203" s="150"/>
      <c r="BG203" s="150"/>
      <c r="BH203" s="150"/>
      <c r="BI203" s="150"/>
      <c r="BJ203" s="150"/>
      <c r="BK203" s="150"/>
      <c r="BL203" s="124">
        <f t="shared" si="31"/>
        <v>0</v>
      </c>
      <c r="BM203" s="150"/>
      <c r="BN203" s="147"/>
      <c r="BO203" s="147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  <c r="CA203" s="150"/>
      <c r="CB203" s="150"/>
      <c r="CC203" s="150"/>
      <c r="CD203" s="150"/>
      <c r="CE203" s="150"/>
      <c r="CF203" s="150"/>
      <c r="CG203" s="147"/>
      <c r="CH203" s="150"/>
      <c r="CI203" s="150"/>
      <c r="CJ203" s="150"/>
      <c r="CK203" s="98">
        <f>SUM(BM203:CB203)*barêmes!$H$16</f>
        <v>0</v>
      </c>
      <c r="CL203" s="151">
        <f t="shared" si="30"/>
        <v>15</v>
      </c>
      <c r="CM203" s="152" t="e">
        <f>E203+F203+G203+H203+I203+J203+K203+L203+M203+N203+O203+P203+Q203+R203+AB203+AC203+AD203+AE203+AF203+AG203+AH203+AI203+AJ203+AK203+AL203+AM203+AN203+AO203+T203+U203+V203+W203+AQ203+AR203+AS203+AT203+BA203+BB203+BC203+BD203+BF203+BG203+BK203+#REF!+BM203+AV203+BN203+AW203+BO203+AY203+BQ203+CD203+CF203+CG203+Z203+AU203+AX203+BP203+BR203+BS203+BT203+BU203+BV203+CE203</f>
        <v>#REF!</v>
      </c>
      <c r="CN203" s="55"/>
    </row>
    <row r="204" spans="1:93" ht="13.8" thickBot="1" x14ac:dyDescent="0.35">
      <c r="A204" s="53">
        <v>198</v>
      </c>
      <c r="B204" s="278"/>
      <c r="C204" s="153" t="s">
        <v>225</v>
      </c>
      <c r="D204" s="142" t="str">
        <f t="shared" si="32"/>
        <v>S.C. MOREE TT</v>
      </c>
      <c r="E204" s="153"/>
      <c r="F204" s="154"/>
      <c r="G204" s="154"/>
      <c r="H204" s="154"/>
      <c r="I204" s="154"/>
      <c r="J204" s="154"/>
      <c r="K204" s="155"/>
      <c r="L204" s="153"/>
      <c r="M204" s="154"/>
      <c r="N204" s="154"/>
      <c r="O204" s="154"/>
      <c r="P204" s="154"/>
      <c r="Q204" s="154"/>
      <c r="R204" s="156"/>
      <c r="S204" s="116">
        <v>0</v>
      </c>
      <c r="T204" s="153"/>
      <c r="U204" s="154"/>
      <c r="V204" s="154"/>
      <c r="W204" s="155"/>
      <c r="X204" s="116">
        <v>0</v>
      </c>
      <c r="Y204" s="181"/>
      <c r="Z204" s="157"/>
      <c r="AA204" s="118">
        <f t="shared" si="29"/>
        <v>0</v>
      </c>
      <c r="AB204" s="158">
        <v>1</v>
      </c>
      <c r="AC204" s="154">
        <v>1</v>
      </c>
      <c r="AD204" s="154"/>
      <c r="AE204" s="154">
        <v>1</v>
      </c>
      <c r="AF204" s="154"/>
      <c r="AG204" s="154">
        <v>1</v>
      </c>
      <c r="AH204" s="155"/>
      <c r="AI204" s="153"/>
      <c r="AJ204" s="154"/>
      <c r="AK204" s="154">
        <v>3</v>
      </c>
      <c r="AL204" s="154">
        <v>3</v>
      </c>
      <c r="AM204" s="154"/>
      <c r="AN204" s="154"/>
      <c r="AO204" s="156"/>
      <c r="AP204" s="116">
        <f>(SUM(AB204:AO204))*barêmes!$H$12</f>
        <v>150</v>
      </c>
      <c r="AQ204" s="153"/>
      <c r="AR204" s="154"/>
      <c r="AS204" s="154"/>
      <c r="AT204" s="154"/>
      <c r="AU204" s="159"/>
      <c r="AV204" s="159"/>
      <c r="AW204" s="160"/>
      <c r="AX204" s="161"/>
      <c r="AY204" s="159"/>
      <c r="AZ204" s="118">
        <v>0</v>
      </c>
      <c r="BA204" s="158"/>
      <c r="BB204" s="154"/>
      <c r="BC204" s="154"/>
      <c r="BD204" s="155"/>
      <c r="BE204" s="116">
        <v>0</v>
      </c>
      <c r="BF204" s="162"/>
      <c r="BG204" s="162"/>
      <c r="BH204" s="162"/>
      <c r="BI204" s="162"/>
      <c r="BJ204" s="162">
        <v>1</v>
      </c>
      <c r="BK204" s="162"/>
      <c r="BL204" s="124">
        <f t="shared" si="31"/>
        <v>15</v>
      </c>
      <c r="BM204" s="162"/>
      <c r="BN204" s="159"/>
      <c r="BO204" s="159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162"/>
      <c r="BZ204" s="162"/>
      <c r="CA204" s="162"/>
      <c r="CB204" s="162"/>
      <c r="CC204" s="162"/>
      <c r="CD204" s="162"/>
      <c r="CE204" s="162"/>
      <c r="CF204" s="162"/>
      <c r="CG204" s="159"/>
      <c r="CH204" s="162"/>
      <c r="CI204" s="162"/>
      <c r="CJ204" s="162"/>
      <c r="CK204" s="98">
        <f>SUM(BM204:CB204)*barêmes!$H$16</f>
        <v>0</v>
      </c>
      <c r="CL204" s="151">
        <f t="shared" si="30"/>
        <v>165</v>
      </c>
      <c r="CM204" s="152" t="e">
        <f>E204+F204+G204+H204+I204+J204+K204+L204+M204+N204+O204+P204+Q204+R204+AB204+AC204+AD204+AE204+AF204+AG204+AH204+AI204+AJ204+AK204+AL204+AM204+AN204+AO204+T204+U204+V204+W204+AQ204+AR204+AS204+AT204+BA204+BB204+BC204+BD204+BF204+BG204+BK204+#REF!+BM204+AV204+BN204+AW204+BO204+AY204+BQ204+CD204+CF204+CG204+Z204+AU204+AX204+BP204+BR204+BS204+BT204+BU204+BV204+CE204</f>
        <v>#REF!</v>
      </c>
      <c r="CN204" s="55"/>
    </row>
    <row r="205" spans="1:93" ht="13.8" hidden="1" thickBot="1" x14ac:dyDescent="0.35">
      <c r="A205" s="53">
        <v>199</v>
      </c>
      <c r="B205" s="278"/>
      <c r="C205" s="141"/>
      <c r="D205" s="142" t="str">
        <f t="shared" si="32"/>
        <v>S.C. MOREE TT</v>
      </c>
      <c r="E205" s="141"/>
      <c r="F205" s="143"/>
      <c r="G205" s="143"/>
      <c r="H205" s="143"/>
      <c r="I205" s="143"/>
      <c r="J205" s="143"/>
      <c r="K205" s="144"/>
      <c r="L205" s="141"/>
      <c r="M205" s="143"/>
      <c r="N205" s="143"/>
      <c r="O205" s="143"/>
      <c r="P205" s="143"/>
      <c r="Q205" s="143"/>
      <c r="R205" s="145"/>
      <c r="S205" s="118">
        <v>0</v>
      </c>
      <c r="T205" s="141"/>
      <c r="U205" s="143"/>
      <c r="V205" s="143"/>
      <c r="W205" s="144"/>
      <c r="X205" s="118">
        <v>0</v>
      </c>
      <c r="Y205" s="118"/>
      <c r="Z205" s="146"/>
      <c r="AA205" s="118">
        <f t="shared" si="29"/>
        <v>0</v>
      </c>
      <c r="AB205" s="142"/>
      <c r="AC205" s="143"/>
      <c r="AD205" s="143"/>
      <c r="AE205" s="143"/>
      <c r="AF205" s="143"/>
      <c r="AG205" s="143">
        <v>0</v>
      </c>
      <c r="AH205" s="144"/>
      <c r="AI205" s="141"/>
      <c r="AJ205" s="143"/>
      <c r="AK205" s="143"/>
      <c r="AL205" s="143"/>
      <c r="AM205" s="143"/>
      <c r="AN205" s="143"/>
      <c r="AO205" s="145"/>
      <c r="AP205" s="118">
        <v>0</v>
      </c>
      <c r="AQ205" s="141"/>
      <c r="AR205" s="143"/>
      <c r="AS205" s="143"/>
      <c r="AT205" s="143"/>
      <c r="AU205" s="147"/>
      <c r="AV205" s="147"/>
      <c r="AW205" s="148"/>
      <c r="AX205" s="149"/>
      <c r="AY205" s="147"/>
      <c r="AZ205" s="118">
        <v>0</v>
      </c>
      <c r="BA205" s="142"/>
      <c r="BB205" s="143"/>
      <c r="BC205" s="143"/>
      <c r="BD205" s="144"/>
      <c r="BE205" s="118">
        <v>0</v>
      </c>
      <c r="BF205" s="150"/>
      <c r="BG205" s="150"/>
      <c r="BH205" s="150"/>
      <c r="BI205" s="150"/>
      <c r="BJ205" s="150"/>
      <c r="BK205" s="150"/>
      <c r="BL205" s="124">
        <f t="shared" si="31"/>
        <v>0</v>
      </c>
      <c r="BM205" s="150"/>
      <c r="BN205" s="147"/>
      <c r="BO205" s="147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47"/>
      <c r="CH205" s="150"/>
      <c r="CI205" s="150"/>
      <c r="CJ205" s="150"/>
      <c r="CK205" s="118">
        <v>0</v>
      </c>
      <c r="CL205" s="151">
        <f t="shared" si="30"/>
        <v>0</v>
      </c>
      <c r="CM205" s="152" t="e">
        <f>E205+F205+G205+H205+I205+J205+K205+L205+M205+N205+O205+P205+Q205+R205+AB205+AC205+AD205+AE205+AF205+AG205+AH205+AI205+AJ205+AK205+AL205+AM205+AN205+AO205+T205+U205+V205+W205+AQ205+AR205+AS205+AT205+BA205+BB205+BC205+BD205+BF205+BG205+BK205+#REF!+BM205+AV205+BN205+AW205+BO205+AY205+BQ205+CD205+CF205+CG205+Z205+AU205+AX205+BP205+BR205+BS205+BT205+BU205+BV205+CE205</f>
        <v>#REF!</v>
      </c>
    </row>
    <row r="206" spans="1:93" ht="13.8" hidden="1" thickBot="1" x14ac:dyDescent="0.35">
      <c r="A206" s="53">
        <v>200</v>
      </c>
      <c r="B206" s="278"/>
      <c r="C206" s="141"/>
      <c r="D206" s="142" t="str">
        <f t="shared" si="32"/>
        <v>S.C. MOREE TT</v>
      </c>
      <c r="E206" s="141"/>
      <c r="F206" s="143"/>
      <c r="G206" s="143"/>
      <c r="H206" s="143"/>
      <c r="I206" s="143"/>
      <c r="J206" s="143"/>
      <c r="K206" s="144"/>
      <c r="L206" s="141"/>
      <c r="M206" s="143"/>
      <c r="N206" s="143"/>
      <c r="O206" s="143"/>
      <c r="P206" s="143"/>
      <c r="Q206" s="143"/>
      <c r="R206" s="145"/>
      <c r="S206" s="118">
        <v>0</v>
      </c>
      <c r="T206" s="141"/>
      <c r="U206" s="143"/>
      <c r="V206" s="143"/>
      <c r="W206" s="144"/>
      <c r="X206" s="118">
        <v>0</v>
      </c>
      <c r="Y206" s="118"/>
      <c r="Z206" s="146"/>
      <c r="AA206" s="118">
        <f t="shared" si="29"/>
        <v>0</v>
      </c>
      <c r="AB206" s="142"/>
      <c r="AC206" s="143"/>
      <c r="AD206" s="143"/>
      <c r="AE206" s="143"/>
      <c r="AF206" s="143"/>
      <c r="AG206" s="143">
        <v>0</v>
      </c>
      <c r="AH206" s="144"/>
      <c r="AI206" s="141"/>
      <c r="AJ206" s="143"/>
      <c r="AK206" s="143"/>
      <c r="AL206" s="143"/>
      <c r="AM206" s="143"/>
      <c r="AN206" s="143"/>
      <c r="AO206" s="145"/>
      <c r="AP206" s="118">
        <v>0</v>
      </c>
      <c r="AQ206" s="141"/>
      <c r="AR206" s="143"/>
      <c r="AS206" s="143"/>
      <c r="AT206" s="143"/>
      <c r="AU206" s="147"/>
      <c r="AV206" s="147"/>
      <c r="AW206" s="148"/>
      <c r="AX206" s="149"/>
      <c r="AY206" s="147"/>
      <c r="AZ206" s="118">
        <v>0</v>
      </c>
      <c r="BA206" s="142"/>
      <c r="BB206" s="143"/>
      <c r="BC206" s="143"/>
      <c r="BD206" s="144"/>
      <c r="BE206" s="118">
        <v>0</v>
      </c>
      <c r="BF206" s="150"/>
      <c r="BG206" s="150"/>
      <c r="BH206" s="150"/>
      <c r="BI206" s="150"/>
      <c r="BJ206" s="150"/>
      <c r="BK206" s="150"/>
      <c r="BL206" s="124">
        <f t="shared" si="31"/>
        <v>0</v>
      </c>
      <c r="BM206" s="150"/>
      <c r="BN206" s="147"/>
      <c r="BO206" s="147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  <c r="CA206" s="150"/>
      <c r="CB206" s="150"/>
      <c r="CC206" s="150"/>
      <c r="CD206" s="150"/>
      <c r="CE206" s="150"/>
      <c r="CF206" s="150"/>
      <c r="CG206" s="147"/>
      <c r="CH206" s="150"/>
      <c r="CI206" s="150"/>
      <c r="CJ206" s="150"/>
      <c r="CK206" s="118">
        <v>0</v>
      </c>
      <c r="CL206" s="151">
        <f t="shared" si="30"/>
        <v>0</v>
      </c>
      <c r="CM206" s="152" t="e">
        <f>E206+F206+G206+H206+I206+J206+K206+L206+M206+N206+O206+P206+Q206+R206+AB206+AC206+AD206+AE206+AF206+AG206+AH206+AI206+AJ206+AK206+AL206+AM206+AN206+AO206+T206+U206+V206+W206+AQ206+AR206+AS206+AT206+BA206+BB206+BC206+BD206+BF206+BG206+BK206+#REF!+BM206+AV206+BN206+AW206+BO206+AY206+BQ206+CD206+CF206+CG206+Z206+AU206+AX206+BP206+BR206+BS206+BT206+BU206+BV206+CE206</f>
        <v>#REF!</v>
      </c>
      <c r="CN206" s="55"/>
    </row>
    <row r="207" spans="1:93" ht="13.8" hidden="1" thickBot="1" x14ac:dyDescent="0.35">
      <c r="A207" s="53">
        <v>201</v>
      </c>
      <c r="B207" s="278"/>
      <c r="C207" s="141"/>
      <c r="D207" s="142" t="str">
        <f t="shared" si="32"/>
        <v>S.C. MOREE TT</v>
      </c>
      <c r="E207" s="141"/>
      <c r="F207" s="143"/>
      <c r="G207" s="143"/>
      <c r="H207" s="143"/>
      <c r="I207" s="143"/>
      <c r="J207" s="143"/>
      <c r="K207" s="144"/>
      <c r="L207" s="141"/>
      <c r="M207" s="143"/>
      <c r="N207" s="143"/>
      <c r="O207" s="143"/>
      <c r="P207" s="143"/>
      <c r="Q207" s="143"/>
      <c r="R207" s="145"/>
      <c r="S207" s="118">
        <v>0</v>
      </c>
      <c r="T207" s="141"/>
      <c r="U207" s="143"/>
      <c r="V207" s="143"/>
      <c r="W207" s="144"/>
      <c r="X207" s="118">
        <v>0</v>
      </c>
      <c r="Y207" s="118"/>
      <c r="Z207" s="146"/>
      <c r="AA207" s="118">
        <f t="shared" si="29"/>
        <v>0</v>
      </c>
      <c r="AB207" s="142"/>
      <c r="AC207" s="143"/>
      <c r="AD207" s="143"/>
      <c r="AE207" s="143"/>
      <c r="AF207" s="143"/>
      <c r="AG207" s="143">
        <v>0</v>
      </c>
      <c r="AH207" s="144"/>
      <c r="AI207" s="141"/>
      <c r="AJ207" s="143"/>
      <c r="AK207" s="143"/>
      <c r="AL207" s="143"/>
      <c r="AM207" s="143"/>
      <c r="AN207" s="143"/>
      <c r="AO207" s="145"/>
      <c r="AP207" s="118">
        <v>0</v>
      </c>
      <c r="AQ207" s="141"/>
      <c r="AR207" s="143"/>
      <c r="AS207" s="143"/>
      <c r="AT207" s="143"/>
      <c r="AU207" s="147"/>
      <c r="AV207" s="147"/>
      <c r="AW207" s="148"/>
      <c r="AX207" s="149"/>
      <c r="AY207" s="147"/>
      <c r="AZ207" s="118">
        <v>0</v>
      </c>
      <c r="BA207" s="142"/>
      <c r="BB207" s="143"/>
      <c r="BC207" s="143"/>
      <c r="BD207" s="144"/>
      <c r="BE207" s="118">
        <v>0</v>
      </c>
      <c r="BF207" s="150"/>
      <c r="BG207" s="150"/>
      <c r="BH207" s="150"/>
      <c r="BI207" s="150"/>
      <c r="BJ207" s="150"/>
      <c r="BK207" s="150"/>
      <c r="BL207" s="124">
        <f t="shared" si="31"/>
        <v>0</v>
      </c>
      <c r="BM207" s="150"/>
      <c r="BN207" s="147"/>
      <c r="BO207" s="147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  <c r="CA207" s="150"/>
      <c r="CB207" s="150"/>
      <c r="CC207" s="150"/>
      <c r="CD207" s="150"/>
      <c r="CE207" s="150"/>
      <c r="CF207" s="150"/>
      <c r="CG207" s="147"/>
      <c r="CH207" s="150"/>
      <c r="CI207" s="150"/>
      <c r="CJ207" s="150"/>
      <c r="CK207" s="118">
        <v>0</v>
      </c>
      <c r="CL207" s="151">
        <f t="shared" si="30"/>
        <v>0</v>
      </c>
      <c r="CM207" s="152" t="e">
        <f>E207+F207+G207+H207+I207+J207+K207+L207+M207+N207+O207+P207+Q207+R207+AB207+AC207+AD207+AE207+AF207+AG207+AH207+AI207+AJ207+AK207+AL207+AM207+AN207+AO207+T207+U207+V207+W207+AQ207+AR207+AS207+AT207+BA207+BB207+BC207+BD207+BF207+BG207+BK207+#REF!+BM207+AV207+BN207+AW207+BO207+AY207+BQ207+CD207+CF207+CG207+Z207+AU207+AX207+BP207+BR207+BS207+BT207+BU207+BV207+CE207</f>
        <v>#REF!</v>
      </c>
    </row>
    <row r="208" spans="1:93" ht="13.8" hidden="1" thickBot="1" x14ac:dyDescent="0.35">
      <c r="A208" s="53">
        <v>202</v>
      </c>
      <c r="B208" s="278"/>
      <c r="C208" s="141"/>
      <c r="D208" s="142" t="str">
        <f t="shared" si="32"/>
        <v>S.C. MOREE TT</v>
      </c>
      <c r="E208" s="141"/>
      <c r="F208" s="143"/>
      <c r="G208" s="143"/>
      <c r="H208" s="143"/>
      <c r="I208" s="143"/>
      <c r="J208" s="143"/>
      <c r="K208" s="144"/>
      <c r="L208" s="141"/>
      <c r="M208" s="143"/>
      <c r="N208" s="143"/>
      <c r="O208" s="143"/>
      <c r="P208" s="143"/>
      <c r="Q208" s="143"/>
      <c r="R208" s="145"/>
      <c r="S208" s="118">
        <v>0</v>
      </c>
      <c r="T208" s="141"/>
      <c r="U208" s="143"/>
      <c r="V208" s="143"/>
      <c r="W208" s="144"/>
      <c r="X208" s="118">
        <v>0</v>
      </c>
      <c r="Y208" s="118"/>
      <c r="Z208" s="146"/>
      <c r="AA208" s="118">
        <f t="shared" si="29"/>
        <v>0</v>
      </c>
      <c r="AB208" s="142"/>
      <c r="AC208" s="143"/>
      <c r="AD208" s="143"/>
      <c r="AE208" s="143"/>
      <c r="AF208" s="143"/>
      <c r="AG208" s="143">
        <v>0</v>
      </c>
      <c r="AH208" s="144"/>
      <c r="AI208" s="141"/>
      <c r="AJ208" s="143"/>
      <c r="AK208" s="143"/>
      <c r="AL208" s="143"/>
      <c r="AM208" s="143"/>
      <c r="AN208" s="143"/>
      <c r="AO208" s="145"/>
      <c r="AP208" s="118">
        <v>0</v>
      </c>
      <c r="AQ208" s="141"/>
      <c r="AR208" s="143"/>
      <c r="AS208" s="143"/>
      <c r="AT208" s="143"/>
      <c r="AU208" s="147"/>
      <c r="AV208" s="147"/>
      <c r="AW208" s="148"/>
      <c r="AX208" s="149"/>
      <c r="AY208" s="147"/>
      <c r="AZ208" s="118">
        <v>0</v>
      </c>
      <c r="BA208" s="142"/>
      <c r="BB208" s="143"/>
      <c r="BC208" s="143"/>
      <c r="BD208" s="144"/>
      <c r="BE208" s="118">
        <v>0</v>
      </c>
      <c r="BF208" s="150"/>
      <c r="BG208" s="150"/>
      <c r="BH208" s="150"/>
      <c r="BI208" s="150"/>
      <c r="BJ208" s="150"/>
      <c r="BK208" s="150"/>
      <c r="BL208" s="124">
        <f t="shared" si="31"/>
        <v>0</v>
      </c>
      <c r="BM208" s="150"/>
      <c r="BN208" s="147"/>
      <c r="BO208" s="147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  <c r="CA208" s="150"/>
      <c r="CB208" s="150"/>
      <c r="CC208" s="150"/>
      <c r="CD208" s="150"/>
      <c r="CE208" s="150"/>
      <c r="CF208" s="150"/>
      <c r="CG208" s="147"/>
      <c r="CH208" s="150"/>
      <c r="CI208" s="150"/>
      <c r="CJ208" s="150"/>
      <c r="CK208" s="118">
        <v>0</v>
      </c>
      <c r="CL208" s="151">
        <f t="shared" si="30"/>
        <v>0</v>
      </c>
      <c r="CM208" s="152" t="e">
        <f>E208+F208+G208+H208+I208+J208+K208+L208+M208+N208+O208+P208+Q208+R208+AB208+AC208+AD208+AE208+AF208+AG208+AH208+AI208+AJ208+AK208+AL208+AM208+AN208+AO208+T208+U208+V208+W208+AQ208+AR208+AS208+AT208+BA208+BB208+BC208+BD208+BF208+BG208+BK208+#REF!+BM208+AV208+BN208+AW208+BO208+AY208+BQ208+CD208+CF208+CG208+Z208+AU208+AX208+BP208+BR208+BS208+BT208+BU208+BV208+CE208</f>
        <v>#REF!</v>
      </c>
      <c r="CN208" s="55"/>
    </row>
    <row r="209" spans="1:93" ht="13.8" hidden="1" thickBot="1" x14ac:dyDescent="0.35">
      <c r="A209" s="53">
        <v>203</v>
      </c>
      <c r="B209" s="278"/>
      <c r="C209" s="153"/>
      <c r="D209" s="142" t="str">
        <f t="shared" si="32"/>
        <v>S.C. MOREE TT</v>
      </c>
      <c r="E209" s="153"/>
      <c r="F209" s="154"/>
      <c r="G209" s="154"/>
      <c r="H209" s="154"/>
      <c r="I209" s="154"/>
      <c r="J209" s="154"/>
      <c r="K209" s="155"/>
      <c r="L209" s="153"/>
      <c r="M209" s="154"/>
      <c r="N209" s="154"/>
      <c r="O209" s="154"/>
      <c r="P209" s="154"/>
      <c r="Q209" s="154"/>
      <c r="R209" s="156"/>
      <c r="S209" s="116">
        <v>0</v>
      </c>
      <c r="T209" s="153"/>
      <c r="U209" s="154"/>
      <c r="V209" s="154"/>
      <c r="W209" s="155"/>
      <c r="X209" s="116">
        <v>0</v>
      </c>
      <c r="Y209" s="116"/>
      <c r="Z209" s="157"/>
      <c r="AA209" s="118">
        <f t="shared" si="29"/>
        <v>0</v>
      </c>
      <c r="AB209" s="158"/>
      <c r="AC209" s="154"/>
      <c r="AD209" s="154"/>
      <c r="AE209" s="154"/>
      <c r="AF209" s="154"/>
      <c r="AG209" s="154">
        <v>0</v>
      </c>
      <c r="AH209" s="155"/>
      <c r="AI209" s="153"/>
      <c r="AJ209" s="154"/>
      <c r="AK209" s="154"/>
      <c r="AL209" s="154"/>
      <c r="AM209" s="154"/>
      <c r="AN209" s="154"/>
      <c r="AO209" s="156"/>
      <c r="AP209" s="116">
        <v>0</v>
      </c>
      <c r="AQ209" s="153"/>
      <c r="AR209" s="154"/>
      <c r="AS209" s="154"/>
      <c r="AT209" s="154"/>
      <c r="AU209" s="159"/>
      <c r="AV209" s="159"/>
      <c r="AW209" s="160"/>
      <c r="AX209" s="161"/>
      <c r="AY209" s="159"/>
      <c r="AZ209" s="118">
        <v>0</v>
      </c>
      <c r="BA209" s="158"/>
      <c r="BB209" s="154"/>
      <c r="BC209" s="154"/>
      <c r="BD209" s="155"/>
      <c r="BE209" s="116">
        <v>0</v>
      </c>
      <c r="BF209" s="162"/>
      <c r="BG209" s="162"/>
      <c r="BH209" s="162"/>
      <c r="BI209" s="162"/>
      <c r="BJ209" s="162"/>
      <c r="BK209" s="162"/>
      <c r="BL209" s="124">
        <f t="shared" si="31"/>
        <v>0</v>
      </c>
      <c r="BM209" s="162"/>
      <c r="BN209" s="159"/>
      <c r="BO209" s="159"/>
      <c r="BP209" s="162"/>
      <c r="BQ209" s="162"/>
      <c r="BR209" s="162"/>
      <c r="BS209" s="162"/>
      <c r="BT209" s="162"/>
      <c r="BU209" s="162"/>
      <c r="BV209" s="162"/>
      <c r="BW209" s="162"/>
      <c r="BX209" s="162"/>
      <c r="BY209" s="162"/>
      <c r="BZ209" s="162"/>
      <c r="CA209" s="162"/>
      <c r="CB209" s="162"/>
      <c r="CC209" s="162"/>
      <c r="CD209" s="162"/>
      <c r="CE209" s="162"/>
      <c r="CF209" s="162"/>
      <c r="CG209" s="159"/>
      <c r="CH209" s="162"/>
      <c r="CI209" s="162"/>
      <c r="CJ209" s="162"/>
      <c r="CK209" s="118">
        <v>0</v>
      </c>
      <c r="CL209" s="151">
        <f t="shared" si="30"/>
        <v>0</v>
      </c>
      <c r="CM209" s="152" t="e">
        <f>E209+F209+G209+H209+I209+J209+K209+L209+M209+N209+O209+P209+Q209+R209+AB209+AC209+AD209+AE209+AF209+AG209+AH209+AI209+AJ209+AK209+AL209+AM209+AN209+AO209+T209+U209+V209+W209+AQ209+AR209+AS209+AT209+BA209+BB209+BC209+BD209+BF209+BG209+BK209+#REF!+BM209+AV209+BN209+AW209+BO209+AY209+BQ209+CD209+CF209+CG209+Z209+AU209+AX209+BP209+BR209+BS209+BT209+BU209+BV209+CE209</f>
        <v>#REF!</v>
      </c>
      <c r="CN209" s="55"/>
    </row>
    <row r="210" spans="1:93" ht="13.8" hidden="1" thickBot="1" x14ac:dyDescent="0.35">
      <c r="A210" s="53">
        <v>204</v>
      </c>
      <c r="B210" s="278"/>
      <c r="C210" s="141"/>
      <c r="D210" s="142" t="str">
        <f t="shared" si="32"/>
        <v>S.C. MOREE TT</v>
      </c>
      <c r="E210" s="141"/>
      <c r="F210" s="143"/>
      <c r="G210" s="143"/>
      <c r="H210" s="143"/>
      <c r="I210" s="143"/>
      <c r="J210" s="143"/>
      <c r="K210" s="144"/>
      <c r="L210" s="141"/>
      <c r="M210" s="143"/>
      <c r="N210" s="143"/>
      <c r="O210" s="143"/>
      <c r="P210" s="143"/>
      <c r="Q210" s="143"/>
      <c r="R210" s="145"/>
      <c r="S210" s="118">
        <v>0</v>
      </c>
      <c r="T210" s="141"/>
      <c r="U210" s="143"/>
      <c r="V210" s="143"/>
      <c r="W210" s="144"/>
      <c r="X210" s="118">
        <v>0</v>
      </c>
      <c r="Y210" s="118"/>
      <c r="Z210" s="146"/>
      <c r="AA210" s="118">
        <f t="shared" si="29"/>
        <v>0</v>
      </c>
      <c r="AB210" s="142"/>
      <c r="AC210" s="143"/>
      <c r="AD210" s="143"/>
      <c r="AE210" s="143"/>
      <c r="AF210" s="143"/>
      <c r="AG210" s="143">
        <v>0</v>
      </c>
      <c r="AH210" s="144"/>
      <c r="AI210" s="141"/>
      <c r="AJ210" s="143"/>
      <c r="AK210" s="143"/>
      <c r="AL210" s="143"/>
      <c r="AM210" s="143"/>
      <c r="AN210" s="143"/>
      <c r="AO210" s="145"/>
      <c r="AP210" s="118">
        <v>0</v>
      </c>
      <c r="AQ210" s="141"/>
      <c r="AR210" s="143"/>
      <c r="AS210" s="143"/>
      <c r="AT210" s="143"/>
      <c r="AU210" s="147"/>
      <c r="AV210" s="147"/>
      <c r="AW210" s="148"/>
      <c r="AX210" s="149"/>
      <c r="AY210" s="147"/>
      <c r="AZ210" s="118">
        <v>0</v>
      </c>
      <c r="BA210" s="142"/>
      <c r="BB210" s="143"/>
      <c r="BC210" s="143"/>
      <c r="BD210" s="144"/>
      <c r="BE210" s="118">
        <v>0</v>
      </c>
      <c r="BF210" s="150"/>
      <c r="BG210" s="150"/>
      <c r="BH210" s="150"/>
      <c r="BI210" s="150"/>
      <c r="BJ210" s="150"/>
      <c r="BK210" s="150"/>
      <c r="BL210" s="124">
        <f t="shared" si="31"/>
        <v>0</v>
      </c>
      <c r="BM210" s="150"/>
      <c r="BN210" s="147"/>
      <c r="BO210" s="147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47"/>
      <c r="CH210" s="150"/>
      <c r="CI210" s="150"/>
      <c r="CJ210" s="150"/>
      <c r="CK210" s="118">
        <v>0</v>
      </c>
      <c r="CL210" s="151">
        <f t="shared" si="30"/>
        <v>0</v>
      </c>
      <c r="CM210" s="152" t="e">
        <f>E210+F210+G210+H210+I210+J210+K210+L210+M210+N210+O210+P210+Q210+R210+AB210+AC210+AD210+AE210+AF210+AG210+AH210+AI210+AJ210+AK210+AL210+AM210+AN210+AO210+T210+U210+V210+W210+AQ210+AR210+AS210+AT210+BA210+BB210+BC210+BD210+BF210+BG210+BK210+#REF!+BM210+AV210+BN210+AW210+BO210+AY210+BQ210+CD210+CF210+CG210+Z210+AU210+AX210+BP210+BR210+BS210+BT210+BU210+BV210+CE210</f>
        <v>#REF!</v>
      </c>
    </row>
    <row r="211" spans="1:93" ht="13.8" hidden="1" thickBot="1" x14ac:dyDescent="0.35">
      <c r="A211" s="53">
        <v>205</v>
      </c>
      <c r="B211" s="278"/>
      <c r="C211" s="141"/>
      <c r="D211" s="142" t="str">
        <f t="shared" si="32"/>
        <v>S.C. MOREE TT</v>
      </c>
      <c r="E211" s="141"/>
      <c r="F211" s="143"/>
      <c r="G211" s="143"/>
      <c r="H211" s="143"/>
      <c r="I211" s="143"/>
      <c r="J211" s="143"/>
      <c r="K211" s="144"/>
      <c r="L211" s="141"/>
      <c r="M211" s="143"/>
      <c r="N211" s="143"/>
      <c r="O211" s="143"/>
      <c r="P211" s="143"/>
      <c r="Q211" s="143"/>
      <c r="R211" s="145"/>
      <c r="S211" s="118">
        <v>0</v>
      </c>
      <c r="T211" s="141"/>
      <c r="U211" s="143"/>
      <c r="V211" s="143"/>
      <c r="W211" s="144"/>
      <c r="X211" s="118">
        <v>0</v>
      </c>
      <c r="Y211" s="118"/>
      <c r="Z211" s="146"/>
      <c r="AA211" s="118">
        <f t="shared" si="29"/>
        <v>0</v>
      </c>
      <c r="AB211" s="142"/>
      <c r="AC211" s="143"/>
      <c r="AD211" s="143"/>
      <c r="AE211" s="143"/>
      <c r="AF211" s="143"/>
      <c r="AG211" s="143"/>
      <c r="AH211" s="144"/>
      <c r="AI211" s="141"/>
      <c r="AJ211" s="143"/>
      <c r="AK211" s="143"/>
      <c r="AL211" s="143"/>
      <c r="AM211" s="143"/>
      <c r="AN211" s="143"/>
      <c r="AO211" s="145"/>
      <c r="AP211" s="118">
        <v>0</v>
      </c>
      <c r="AQ211" s="141"/>
      <c r="AR211" s="143"/>
      <c r="AS211" s="143"/>
      <c r="AT211" s="143"/>
      <c r="AU211" s="147"/>
      <c r="AV211" s="147"/>
      <c r="AW211" s="148"/>
      <c r="AX211" s="149"/>
      <c r="AY211" s="147"/>
      <c r="AZ211" s="118">
        <v>0</v>
      </c>
      <c r="BA211" s="142"/>
      <c r="BB211" s="143"/>
      <c r="BC211" s="143"/>
      <c r="BD211" s="144"/>
      <c r="BE211" s="118">
        <v>0</v>
      </c>
      <c r="BF211" s="150"/>
      <c r="BG211" s="150"/>
      <c r="BH211" s="150"/>
      <c r="BI211" s="150"/>
      <c r="BJ211" s="150"/>
      <c r="BK211" s="150"/>
      <c r="BL211" s="124">
        <f t="shared" si="31"/>
        <v>0</v>
      </c>
      <c r="BM211" s="150"/>
      <c r="BN211" s="147"/>
      <c r="BO211" s="147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47"/>
      <c r="CH211" s="150"/>
      <c r="CI211" s="150"/>
      <c r="CJ211" s="150"/>
      <c r="CK211" s="118">
        <v>0</v>
      </c>
      <c r="CL211" s="151">
        <f t="shared" si="30"/>
        <v>0</v>
      </c>
      <c r="CM211" s="152" t="e">
        <f>E211+F211+G211+H211+I211+J211+K211+L211+M211+N211+O211+P211+Q211+R211+AB211+AC211+AD211+AE211+AF211+AG211+AH211+AI211+AJ211+AK211+AL211+AM211+AN211+AO211+T211+U211+V211+W211+AQ211+AR211+AS211+AT211+BA211+BB211+BC211+BD211+BF211+BG211+BK211+#REF!+BM211+AV211+BN211+AW211+BO211+AY211+BQ211+CD211+CF211+CG211+Z211+AU211+AX211+BP211+BR211+BS211+BT211+BU211+BV211+CE211</f>
        <v>#REF!</v>
      </c>
      <c r="CN211" s="55"/>
    </row>
    <row r="212" spans="1:93" ht="13.8" hidden="1" thickBot="1" x14ac:dyDescent="0.35">
      <c r="A212" s="53">
        <v>206</v>
      </c>
      <c r="B212" s="278"/>
      <c r="C212" s="153"/>
      <c r="D212" s="142" t="str">
        <f t="shared" si="32"/>
        <v>S.C. MOREE TT</v>
      </c>
      <c r="E212" s="153"/>
      <c r="F212" s="154"/>
      <c r="G212" s="154"/>
      <c r="H212" s="154"/>
      <c r="I212" s="154"/>
      <c r="J212" s="154"/>
      <c r="K212" s="155"/>
      <c r="L212" s="153"/>
      <c r="M212" s="154"/>
      <c r="N212" s="154"/>
      <c r="O212" s="154"/>
      <c r="P212" s="154"/>
      <c r="Q212" s="154"/>
      <c r="R212" s="156"/>
      <c r="S212" s="116">
        <v>0</v>
      </c>
      <c r="T212" s="153"/>
      <c r="U212" s="154"/>
      <c r="V212" s="154"/>
      <c r="W212" s="155"/>
      <c r="X212" s="116">
        <v>0</v>
      </c>
      <c r="Y212" s="116"/>
      <c r="Z212" s="157"/>
      <c r="AA212" s="118">
        <f t="shared" si="29"/>
        <v>0</v>
      </c>
      <c r="AB212" s="158"/>
      <c r="AC212" s="154"/>
      <c r="AD212" s="154"/>
      <c r="AE212" s="154"/>
      <c r="AF212" s="154"/>
      <c r="AG212" s="154"/>
      <c r="AH212" s="155"/>
      <c r="AI212" s="153"/>
      <c r="AJ212" s="154"/>
      <c r="AK212" s="154"/>
      <c r="AL212" s="154"/>
      <c r="AM212" s="154"/>
      <c r="AN212" s="154"/>
      <c r="AO212" s="156"/>
      <c r="AP212" s="116">
        <v>0</v>
      </c>
      <c r="AQ212" s="153"/>
      <c r="AR212" s="154"/>
      <c r="AS212" s="154"/>
      <c r="AT212" s="154"/>
      <c r="AU212" s="159"/>
      <c r="AV212" s="159"/>
      <c r="AW212" s="160"/>
      <c r="AX212" s="161"/>
      <c r="AY212" s="159"/>
      <c r="AZ212" s="118">
        <v>0</v>
      </c>
      <c r="BA212" s="158"/>
      <c r="BB212" s="154"/>
      <c r="BC212" s="154"/>
      <c r="BD212" s="155"/>
      <c r="BE212" s="116">
        <v>0</v>
      </c>
      <c r="BF212" s="162"/>
      <c r="BG212" s="162"/>
      <c r="BH212" s="162"/>
      <c r="BI212" s="162"/>
      <c r="BJ212" s="162"/>
      <c r="BK212" s="162"/>
      <c r="BL212" s="124">
        <f t="shared" si="31"/>
        <v>0</v>
      </c>
      <c r="BM212" s="162"/>
      <c r="BN212" s="159"/>
      <c r="BO212" s="159"/>
      <c r="BP212" s="162"/>
      <c r="BQ212" s="162"/>
      <c r="BR212" s="162"/>
      <c r="BS212" s="162"/>
      <c r="BT212" s="162"/>
      <c r="BU212" s="162"/>
      <c r="BV212" s="162"/>
      <c r="BW212" s="162"/>
      <c r="BX212" s="162"/>
      <c r="BY212" s="162"/>
      <c r="BZ212" s="162"/>
      <c r="CA212" s="162"/>
      <c r="CB212" s="162"/>
      <c r="CC212" s="162"/>
      <c r="CD212" s="162"/>
      <c r="CE212" s="162"/>
      <c r="CF212" s="162"/>
      <c r="CG212" s="159"/>
      <c r="CH212" s="162"/>
      <c r="CI212" s="162"/>
      <c r="CJ212" s="162"/>
      <c r="CK212" s="118">
        <v>0</v>
      </c>
      <c r="CL212" s="151">
        <f t="shared" si="30"/>
        <v>0</v>
      </c>
      <c r="CM212" s="152" t="e">
        <f>E212+F212+G212+H212+I212+J212+K212+L212+M212+N212+O212+P212+Q212+R212+AB212+AC212+AD212+AE212+AF212+AG212+AH212+AI212+AJ212+AK212+AL212+AM212+AN212+AO212+T212+U212+V212+W212+AQ212+AR212+AS212+AT212+BA212+BB212+BC212+BD212+BF212+BG212+BK212+#REF!+BM212+AV212+BN212+AW212+BO212+AY212+BQ212+CD212+CF212+CG212+Z212+AU212+AX212+BP212+BR212+BS212+BT212+BU212+BV212+CE212</f>
        <v>#REF!</v>
      </c>
      <c r="CN212" s="55"/>
    </row>
    <row r="213" spans="1:93" ht="13.8" hidden="1" thickBot="1" x14ac:dyDescent="0.35">
      <c r="A213" s="53">
        <v>207</v>
      </c>
      <c r="B213" s="278"/>
      <c r="C213" s="141"/>
      <c r="D213" s="142" t="str">
        <f t="shared" si="32"/>
        <v>S.C. MOREE TT</v>
      </c>
      <c r="E213" s="141"/>
      <c r="F213" s="143"/>
      <c r="G213" s="143"/>
      <c r="H213" s="143"/>
      <c r="I213" s="143"/>
      <c r="J213" s="143"/>
      <c r="K213" s="144"/>
      <c r="L213" s="141"/>
      <c r="M213" s="143"/>
      <c r="N213" s="143"/>
      <c r="O213" s="143"/>
      <c r="P213" s="143"/>
      <c r="Q213" s="143"/>
      <c r="R213" s="145"/>
      <c r="S213" s="118">
        <v>0</v>
      </c>
      <c r="T213" s="141"/>
      <c r="U213" s="143"/>
      <c r="V213" s="143"/>
      <c r="W213" s="144"/>
      <c r="X213" s="118">
        <v>0</v>
      </c>
      <c r="Y213" s="118"/>
      <c r="Z213" s="146"/>
      <c r="AA213" s="118">
        <f t="shared" si="29"/>
        <v>0</v>
      </c>
      <c r="AB213" s="142"/>
      <c r="AC213" s="143"/>
      <c r="AD213" s="143"/>
      <c r="AE213" s="143"/>
      <c r="AF213" s="143"/>
      <c r="AG213" s="143">
        <v>0</v>
      </c>
      <c r="AH213" s="144"/>
      <c r="AI213" s="141"/>
      <c r="AJ213" s="143"/>
      <c r="AK213" s="143"/>
      <c r="AL213" s="143"/>
      <c r="AM213" s="143"/>
      <c r="AN213" s="143"/>
      <c r="AO213" s="145"/>
      <c r="AP213" s="118">
        <v>0</v>
      </c>
      <c r="AQ213" s="141"/>
      <c r="AR213" s="143"/>
      <c r="AS213" s="143"/>
      <c r="AT213" s="143"/>
      <c r="AU213" s="147"/>
      <c r="AV213" s="147"/>
      <c r="AW213" s="148"/>
      <c r="AX213" s="149"/>
      <c r="AY213" s="147"/>
      <c r="AZ213" s="118">
        <v>0</v>
      </c>
      <c r="BA213" s="142"/>
      <c r="BB213" s="143"/>
      <c r="BC213" s="143"/>
      <c r="BD213" s="144"/>
      <c r="BE213" s="118">
        <v>0</v>
      </c>
      <c r="BF213" s="150"/>
      <c r="BG213" s="150"/>
      <c r="BH213" s="150"/>
      <c r="BI213" s="150"/>
      <c r="BJ213" s="150"/>
      <c r="BK213" s="150"/>
      <c r="BL213" s="124">
        <f t="shared" si="31"/>
        <v>0</v>
      </c>
      <c r="BM213" s="150"/>
      <c r="BN213" s="147"/>
      <c r="BO213" s="147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  <c r="CA213" s="150"/>
      <c r="CB213" s="150"/>
      <c r="CC213" s="150"/>
      <c r="CD213" s="150"/>
      <c r="CE213" s="150"/>
      <c r="CF213" s="150"/>
      <c r="CG213" s="147"/>
      <c r="CH213" s="150"/>
      <c r="CI213" s="150"/>
      <c r="CJ213" s="150"/>
      <c r="CK213" s="118">
        <v>0</v>
      </c>
      <c r="CL213" s="151">
        <f t="shared" si="30"/>
        <v>0</v>
      </c>
      <c r="CM213" s="152" t="e">
        <f>E213+F213+G213+H213+I213+J213+K213+L213+M213+N213+O213+P213+Q213+R213+AB213+AC213+AD213+AE213+AF213+AG213+AH213+AI213+AJ213+AK213+AL213+AM213+AN213+AO213+T213+U213+V213+W213+AQ213+AR213+AS213+AT213+BA213+BB213+BC213+BD213+BF213+BG213+BK213+#REF!+BM213+AV213+BN213+AW213+BO213+AY213+BQ213+CD213+CF213+CG213+Z213+AU213+AX213+BP213+BR213+BS213+BT213+BU213+BV213+CE213</f>
        <v>#REF!</v>
      </c>
      <c r="CN213" s="55"/>
    </row>
    <row r="214" spans="1:93" ht="13.8" hidden="1" thickBot="1" x14ac:dyDescent="0.35">
      <c r="A214" s="53">
        <v>208</v>
      </c>
      <c r="B214" s="278"/>
      <c r="C214" s="141"/>
      <c r="D214" s="142" t="str">
        <f t="shared" si="32"/>
        <v>S.C. MOREE TT</v>
      </c>
      <c r="E214" s="141"/>
      <c r="F214" s="143"/>
      <c r="G214" s="143"/>
      <c r="H214" s="143"/>
      <c r="I214" s="143"/>
      <c r="J214" s="143"/>
      <c r="K214" s="144"/>
      <c r="L214" s="141"/>
      <c r="M214" s="143"/>
      <c r="N214" s="143"/>
      <c r="O214" s="143"/>
      <c r="P214" s="143"/>
      <c r="Q214" s="143"/>
      <c r="R214" s="145"/>
      <c r="S214" s="118">
        <v>0</v>
      </c>
      <c r="T214" s="141"/>
      <c r="U214" s="143"/>
      <c r="V214" s="143"/>
      <c r="W214" s="144"/>
      <c r="X214" s="118">
        <v>0</v>
      </c>
      <c r="Y214" s="118"/>
      <c r="Z214" s="146"/>
      <c r="AA214" s="118">
        <f t="shared" si="29"/>
        <v>0</v>
      </c>
      <c r="AB214" s="142"/>
      <c r="AC214" s="143"/>
      <c r="AD214" s="143"/>
      <c r="AE214" s="143"/>
      <c r="AF214" s="143"/>
      <c r="AG214" s="143"/>
      <c r="AH214" s="144"/>
      <c r="AI214" s="141"/>
      <c r="AJ214" s="143"/>
      <c r="AK214" s="143"/>
      <c r="AL214" s="143"/>
      <c r="AM214" s="143"/>
      <c r="AN214" s="143"/>
      <c r="AO214" s="145"/>
      <c r="AP214" s="118">
        <v>0</v>
      </c>
      <c r="AQ214" s="141"/>
      <c r="AR214" s="143"/>
      <c r="AS214" s="143"/>
      <c r="AT214" s="143"/>
      <c r="AU214" s="147"/>
      <c r="AV214" s="147"/>
      <c r="AW214" s="148"/>
      <c r="AX214" s="149"/>
      <c r="AY214" s="147"/>
      <c r="AZ214" s="118">
        <v>0</v>
      </c>
      <c r="BA214" s="142"/>
      <c r="BB214" s="143"/>
      <c r="BC214" s="143"/>
      <c r="BD214" s="144"/>
      <c r="BE214" s="118">
        <v>0</v>
      </c>
      <c r="BF214" s="150"/>
      <c r="BG214" s="150"/>
      <c r="BH214" s="150"/>
      <c r="BI214" s="150"/>
      <c r="BJ214" s="150"/>
      <c r="BK214" s="150"/>
      <c r="BL214" s="124">
        <f t="shared" si="31"/>
        <v>0</v>
      </c>
      <c r="BM214" s="150"/>
      <c r="BN214" s="147"/>
      <c r="BO214" s="147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  <c r="CA214" s="150"/>
      <c r="CB214" s="150"/>
      <c r="CC214" s="150"/>
      <c r="CD214" s="150"/>
      <c r="CE214" s="150"/>
      <c r="CF214" s="150"/>
      <c r="CG214" s="147"/>
      <c r="CH214" s="150"/>
      <c r="CI214" s="150"/>
      <c r="CJ214" s="150"/>
      <c r="CK214" s="118">
        <v>0</v>
      </c>
      <c r="CL214" s="151">
        <f t="shared" si="30"/>
        <v>0</v>
      </c>
      <c r="CM214" s="152" t="e">
        <f>E214+F214+G214+H214+I214+J214+K214+L214+M214+N214+O214+P214+Q214+R214+AB214+AC214+AD214+AE214+AF214+AG214+AH214+AI214+AJ214+AK214+AL214+AM214+AN214+AO214+T214+U214+V214+W214+AQ214+AR214+AS214+AT214+BA214+BB214+BC214+BD214+BF214+BG214+BK214+#REF!+BM214+AV214+BN214+AW214+BO214+AY214+BQ214+CD214+CF214+CG214+Z214+AU214+AX214+BP214+BR214+BS214+BT214+BU214+BV214+CE214</f>
        <v>#REF!</v>
      </c>
    </row>
    <row r="215" spans="1:93" ht="13.8" hidden="1" thickBot="1" x14ac:dyDescent="0.35">
      <c r="A215" s="53">
        <v>209</v>
      </c>
      <c r="B215" s="278"/>
      <c r="C215" s="141"/>
      <c r="D215" s="142" t="str">
        <f t="shared" si="32"/>
        <v>S.C. MOREE TT</v>
      </c>
      <c r="E215" s="141"/>
      <c r="F215" s="143"/>
      <c r="G215" s="143"/>
      <c r="H215" s="143"/>
      <c r="I215" s="143"/>
      <c r="J215" s="143"/>
      <c r="K215" s="144"/>
      <c r="L215" s="141"/>
      <c r="M215" s="143"/>
      <c r="N215" s="143"/>
      <c r="O215" s="143"/>
      <c r="P215" s="143"/>
      <c r="Q215" s="143"/>
      <c r="R215" s="145"/>
      <c r="S215" s="118">
        <v>0</v>
      </c>
      <c r="T215" s="141"/>
      <c r="U215" s="143"/>
      <c r="V215" s="143"/>
      <c r="W215" s="144"/>
      <c r="X215" s="118">
        <v>0</v>
      </c>
      <c r="Y215" s="118"/>
      <c r="Z215" s="146"/>
      <c r="AA215" s="118">
        <f t="shared" si="29"/>
        <v>0</v>
      </c>
      <c r="AB215" s="142"/>
      <c r="AC215" s="143"/>
      <c r="AD215" s="143"/>
      <c r="AE215" s="143"/>
      <c r="AF215" s="143"/>
      <c r="AG215" s="143"/>
      <c r="AH215" s="144"/>
      <c r="AI215" s="141"/>
      <c r="AJ215" s="143"/>
      <c r="AK215" s="143"/>
      <c r="AL215" s="143"/>
      <c r="AM215" s="143"/>
      <c r="AN215" s="143"/>
      <c r="AO215" s="145"/>
      <c r="AP215" s="118">
        <v>0</v>
      </c>
      <c r="AQ215" s="141"/>
      <c r="AR215" s="143"/>
      <c r="AS215" s="143"/>
      <c r="AT215" s="143"/>
      <c r="AU215" s="147"/>
      <c r="AV215" s="147"/>
      <c r="AW215" s="148"/>
      <c r="AX215" s="149"/>
      <c r="AY215" s="147"/>
      <c r="AZ215" s="118">
        <v>0</v>
      </c>
      <c r="BA215" s="142"/>
      <c r="BB215" s="143"/>
      <c r="BC215" s="143"/>
      <c r="BD215" s="144"/>
      <c r="BE215" s="118">
        <v>0</v>
      </c>
      <c r="BF215" s="150"/>
      <c r="BG215" s="150"/>
      <c r="BH215" s="150"/>
      <c r="BI215" s="150"/>
      <c r="BJ215" s="150"/>
      <c r="BK215" s="150"/>
      <c r="BL215" s="124">
        <f t="shared" si="31"/>
        <v>0</v>
      </c>
      <c r="BM215" s="150"/>
      <c r="BN215" s="147"/>
      <c r="BO215" s="147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  <c r="CA215" s="150"/>
      <c r="CB215" s="150"/>
      <c r="CC215" s="150"/>
      <c r="CD215" s="150"/>
      <c r="CE215" s="150"/>
      <c r="CF215" s="150"/>
      <c r="CG215" s="147"/>
      <c r="CH215" s="150"/>
      <c r="CI215" s="150"/>
      <c r="CJ215" s="150"/>
      <c r="CK215" s="118">
        <v>0</v>
      </c>
      <c r="CL215" s="151">
        <f t="shared" si="30"/>
        <v>0</v>
      </c>
      <c r="CM215" s="152" t="e">
        <f>E215+F215+G215+H215+I215+J215+K215+L215+M215+N215+O215+P215+Q215+R215+AB215+AC215+AD215+AE215+AF215+AG215+AH215+AI215+AJ215+AK215+AL215+AM215+AN215+AO215+T215+U215+V215+W215+AQ215+AR215+AS215+AT215+BA215+BB215+BC215+BD215+BF215+BG215+BK215+#REF!+BM215+AV215+BN215+AW215+BO215+AY215+BQ215+CD215+CF215+CG215+Z215+AU215+AX215+BP215+BR215+BS215+BT215+BU215+BV215+CE215</f>
        <v>#REF!</v>
      </c>
    </row>
    <row r="216" spans="1:93" ht="13.8" hidden="1" thickBot="1" x14ac:dyDescent="0.35">
      <c r="A216" s="53">
        <v>210</v>
      </c>
      <c r="B216" s="328"/>
      <c r="C216" s="141"/>
      <c r="D216" s="142" t="str">
        <f t="shared" si="32"/>
        <v>S.C. MOREE TT</v>
      </c>
      <c r="E216" s="141"/>
      <c r="F216" s="143"/>
      <c r="G216" s="143"/>
      <c r="H216" s="143"/>
      <c r="I216" s="143"/>
      <c r="J216" s="143"/>
      <c r="K216" s="144"/>
      <c r="L216" s="141"/>
      <c r="M216" s="143"/>
      <c r="N216" s="143"/>
      <c r="O216" s="143"/>
      <c r="P216" s="143"/>
      <c r="Q216" s="143"/>
      <c r="R216" s="145"/>
      <c r="S216" s="118">
        <v>0</v>
      </c>
      <c r="T216" s="141"/>
      <c r="U216" s="143"/>
      <c r="V216" s="143"/>
      <c r="W216" s="144"/>
      <c r="X216" s="118">
        <v>0</v>
      </c>
      <c r="Y216" s="118"/>
      <c r="Z216" s="146"/>
      <c r="AA216" s="118">
        <f t="shared" si="29"/>
        <v>0</v>
      </c>
      <c r="AB216" s="142"/>
      <c r="AC216" s="143"/>
      <c r="AD216" s="143"/>
      <c r="AE216" s="143"/>
      <c r="AF216" s="143"/>
      <c r="AG216" s="143"/>
      <c r="AH216" s="144"/>
      <c r="AI216" s="141"/>
      <c r="AJ216" s="143"/>
      <c r="AK216" s="143"/>
      <c r="AL216" s="143"/>
      <c r="AM216" s="143"/>
      <c r="AN216" s="143"/>
      <c r="AO216" s="145"/>
      <c r="AP216" s="118">
        <v>0</v>
      </c>
      <c r="AQ216" s="141"/>
      <c r="AR216" s="143"/>
      <c r="AS216" s="143"/>
      <c r="AT216" s="143"/>
      <c r="AU216" s="147"/>
      <c r="AV216" s="147"/>
      <c r="AW216" s="148"/>
      <c r="AX216" s="149"/>
      <c r="AY216" s="147"/>
      <c r="AZ216" s="118">
        <v>0</v>
      </c>
      <c r="BA216" s="142"/>
      <c r="BB216" s="143"/>
      <c r="BC216" s="143"/>
      <c r="BD216" s="144"/>
      <c r="BE216" s="118">
        <v>0</v>
      </c>
      <c r="BF216" s="150"/>
      <c r="BG216" s="150"/>
      <c r="BH216" s="150"/>
      <c r="BI216" s="150"/>
      <c r="BJ216" s="150"/>
      <c r="BK216" s="150"/>
      <c r="BL216" s="124">
        <f t="shared" si="31"/>
        <v>0</v>
      </c>
      <c r="BM216" s="150"/>
      <c r="BN216" s="147"/>
      <c r="BO216" s="147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  <c r="CA216" s="150"/>
      <c r="CB216" s="150"/>
      <c r="CC216" s="150"/>
      <c r="CD216" s="150"/>
      <c r="CE216" s="150"/>
      <c r="CF216" s="150"/>
      <c r="CG216" s="147"/>
      <c r="CH216" s="150"/>
      <c r="CI216" s="150"/>
      <c r="CJ216" s="150"/>
      <c r="CK216" s="118">
        <v>0</v>
      </c>
      <c r="CL216" s="151">
        <f t="shared" si="30"/>
        <v>0</v>
      </c>
      <c r="CM216" s="152" t="e">
        <f>E216+F216+G216+H216+I216+J216+K216+L216+M216+N216+O216+P216+Q216+R216+AB216+AC216+AD216+AE216+AF216+AG216+AH216+AI216+AJ216+AK216+AL216+AM216+AN216+AO216+T216+U216+V216+W216+AQ216+AR216+AS216+AT216+BA216+BB216+BC216+BD216+BF216+BG216+BK216+#REF!+BM216+AV216+BN216+AW216+BO216+AY216+BQ216+CD216+CF216+CG216+Z216+AU216+AX216+BP216+BR216+BS216+BT216+BU216+BV216+CE216</f>
        <v>#REF!</v>
      </c>
    </row>
    <row r="217" spans="1:93" ht="14.4" thickTop="1" thickBot="1" x14ac:dyDescent="0.35">
      <c r="A217" s="53">
        <v>211</v>
      </c>
      <c r="B217" s="338" t="s">
        <v>226</v>
      </c>
      <c r="C217" s="128" t="s">
        <v>227</v>
      </c>
      <c r="D217" s="132" t="str">
        <f t="shared" ref="D217:D231" si="33">$B$217</f>
        <v>SALBRIS SOLOGNE TT.</v>
      </c>
      <c r="E217" s="128"/>
      <c r="F217" s="129"/>
      <c r="G217" s="129"/>
      <c r="H217" s="129"/>
      <c r="I217" s="129"/>
      <c r="J217" s="129"/>
      <c r="K217" s="130"/>
      <c r="L217" s="128"/>
      <c r="M217" s="129"/>
      <c r="N217" s="129"/>
      <c r="O217" s="129"/>
      <c r="P217" s="129"/>
      <c r="Q217" s="129"/>
      <c r="R217" s="112"/>
      <c r="S217" s="118">
        <v>0</v>
      </c>
      <c r="T217" s="128"/>
      <c r="U217" s="129">
        <v>2</v>
      </c>
      <c r="V217" s="129"/>
      <c r="W217" s="130"/>
      <c r="X217" s="118">
        <v>40</v>
      </c>
      <c r="Y217" s="182"/>
      <c r="Z217" s="131"/>
      <c r="AA217" s="118">
        <f t="shared" si="29"/>
        <v>40</v>
      </c>
      <c r="AB217" s="132"/>
      <c r="AC217" s="129">
        <v>1</v>
      </c>
      <c r="AD217" s="129"/>
      <c r="AE217" s="129"/>
      <c r="AF217" s="129"/>
      <c r="AG217" s="129"/>
      <c r="AH217" s="130"/>
      <c r="AI217" s="128"/>
      <c r="AJ217" s="129"/>
      <c r="AK217" s="129"/>
      <c r="AL217" s="129"/>
      <c r="AM217" s="129"/>
      <c r="AN217" s="129">
        <v>1</v>
      </c>
      <c r="AO217" s="112"/>
      <c r="AP217" s="116">
        <f>(SUM(AB217:AO217))*barêmes!$H$12</f>
        <v>30</v>
      </c>
      <c r="AQ217" s="128"/>
      <c r="AR217" s="129"/>
      <c r="AS217" s="129"/>
      <c r="AT217" s="129"/>
      <c r="AU217" s="133"/>
      <c r="AV217" s="133"/>
      <c r="AW217" s="134"/>
      <c r="AX217" s="135"/>
      <c r="AY217" s="133"/>
      <c r="AZ217" s="118">
        <v>0</v>
      </c>
      <c r="BA217" s="132"/>
      <c r="BB217" s="129"/>
      <c r="BC217" s="129"/>
      <c r="BD217" s="130"/>
      <c r="BE217" s="118">
        <v>0</v>
      </c>
      <c r="BF217" s="136"/>
      <c r="BG217" s="136"/>
      <c r="BH217" s="136">
        <v>1</v>
      </c>
      <c r="BI217" s="136"/>
      <c r="BJ217" s="136"/>
      <c r="BK217" s="136"/>
      <c r="BL217" s="124">
        <f t="shared" si="31"/>
        <v>15</v>
      </c>
      <c r="BM217" s="136"/>
      <c r="BN217" s="133"/>
      <c r="BO217" s="133"/>
      <c r="BP217" s="136"/>
      <c r="BQ217" s="136"/>
      <c r="BR217" s="136"/>
      <c r="BS217" s="136"/>
      <c r="BT217" s="136"/>
      <c r="BU217" s="136"/>
      <c r="BV217" s="136"/>
      <c r="BW217" s="136"/>
      <c r="BX217" s="136"/>
      <c r="BY217" s="136"/>
      <c r="BZ217" s="136"/>
      <c r="CA217" s="136">
        <v>1</v>
      </c>
      <c r="CB217" s="136"/>
      <c r="CC217" s="136"/>
      <c r="CD217" s="136"/>
      <c r="CE217" s="136"/>
      <c r="CF217" s="136"/>
      <c r="CG217" s="133"/>
      <c r="CH217" s="136"/>
      <c r="CI217" s="136"/>
      <c r="CJ217" s="136"/>
      <c r="CK217" s="98">
        <f>SUM(BM217:CB217)*barêmes!$H$16</f>
        <v>10</v>
      </c>
      <c r="CL217" s="106">
        <f t="shared" si="30"/>
        <v>95</v>
      </c>
      <c r="CM217" s="107" t="e">
        <f>E217+F217+G217+H217+I217+J217+K217+L217+M217+N217+O217+P217+Q217+R217+AB217+AC217+AD217+AE217+AF217+AG217+AH217+AI217+AJ217+AK217+AL217+AM217+AN217+AO217+T217+U217+V217+W217+AQ217+AR217+AS217+AT217+BA217+BB217+BC217+BD217+BF217+BG217+BK217+#REF!+BM217+AV217+BN217+AW217+BO217+AY217+BQ217+CD217+CF217+CG217+Z217+AU217+AX217+BP217+BR217+BS217+BT217+BU217+BV217+CE217</f>
        <v>#REF!</v>
      </c>
      <c r="CN217" s="108" t="e">
        <f>SUM(CM217:CM231)</f>
        <v>#REF!</v>
      </c>
      <c r="CO217" s="109">
        <f>SUM(CL217:CL231)</f>
        <v>95</v>
      </c>
    </row>
    <row r="218" spans="1:93" ht="13.8" hidden="1" thickBot="1" x14ac:dyDescent="0.35">
      <c r="A218" s="53">
        <v>212</v>
      </c>
      <c r="B218" s="336"/>
      <c r="C218" s="128"/>
      <c r="D218" s="132" t="str">
        <f t="shared" si="33"/>
        <v>SALBRIS SOLOGNE TT.</v>
      </c>
      <c r="E218" s="128"/>
      <c r="F218" s="129"/>
      <c r="G218" s="129"/>
      <c r="H218" s="129"/>
      <c r="I218" s="129"/>
      <c r="J218" s="129"/>
      <c r="K218" s="130"/>
      <c r="L218" s="128"/>
      <c r="M218" s="129"/>
      <c r="N218" s="129"/>
      <c r="O218" s="129"/>
      <c r="P218" s="129"/>
      <c r="Q218" s="129"/>
      <c r="R218" s="112"/>
      <c r="S218" s="118">
        <v>0</v>
      </c>
      <c r="T218" s="128"/>
      <c r="U218" s="129"/>
      <c r="V218" s="129"/>
      <c r="W218" s="130"/>
      <c r="X218" s="118">
        <v>0</v>
      </c>
      <c r="Y218" s="118"/>
      <c r="Z218" s="131"/>
      <c r="AA218" s="118">
        <f t="shared" si="29"/>
        <v>0</v>
      </c>
      <c r="AB218" s="132"/>
      <c r="AC218" s="129"/>
      <c r="AD218" s="129"/>
      <c r="AE218" s="129"/>
      <c r="AF218" s="129"/>
      <c r="AG218" s="129"/>
      <c r="AH218" s="130"/>
      <c r="AI218" s="128"/>
      <c r="AJ218" s="129"/>
      <c r="AK218" s="129"/>
      <c r="AL218" s="129"/>
      <c r="AM218" s="129"/>
      <c r="AN218" s="129"/>
      <c r="AO218" s="112"/>
      <c r="AP218" s="118">
        <v>0</v>
      </c>
      <c r="AQ218" s="128"/>
      <c r="AR218" s="129"/>
      <c r="AS218" s="129"/>
      <c r="AT218" s="129"/>
      <c r="AU218" s="133"/>
      <c r="AV218" s="133"/>
      <c r="AW218" s="134"/>
      <c r="AX218" s="135"/>
      <c r="AY218" s="133"/>
      <c r="AZ218" s="118">
        <v>0</v>
      </c>
      <c r="BA218" s="132"/>
      <c r="BB218" s="129"/>
      <c r="BC218" s="129"/>
      <c r="BD218" s="130"/>
      <c r="BE218" s="118">
        <v>0</v>
      </c>
      <c r="BF218" s="136"/>
      <c r="BG218" s="136"/>
      <c r="BH218" s="136"/>
      <c r="BI218" s="136"/>
      <c r="BJ218" s="136"/>
      <c r="BK218" s="136"/>
      <c r="BL218" s="124">
        <f t="shared" si="31"/>
        <v>0</v>
      </c>
      <c r="BM218" s="136"/>
      <c r="BN218" s="133"/>
      <c r="BO218" s="133"/>
      <c r="BP218" s="136"/>
      <c r="BQ218" s="136"/>
      <c r="BR218" s="136"/>
      <c r="BS218" s="136"/>
      <c r="BT218" s="136"/>
      <c r="BU218" s="136"/>
      <c r="BV218" s="136"/>
      <c r="BW218" s="136"/>
      <c r="BX218" s="136"/>
      <c r="BY218" s="136"/>
      <c r="BZ218" s="136"/>
      <c r="CA218" s="136"/>
      <c r="CB218" s="136"/>
      <c r="CC218" s="136"/>
      <c r="CD218" s="136"/>
      <c r="CE218" s="136"/>
      <c r="CF218" s="136"/>
      <c r="CG218" s="133"/>
      <c r="CH218" s="136"/>
      <c r="CI218" s="136"/>
      <c r="CJ218" s="136"/>
      <c r="CK218" s="118">
        <v>0</v>
      </c>
      <c r="CL218" s="106">
        <f t="shared" si="30"/>
        <v>0</v>
      </c>
      <c r="CM218" s="125" t="e">
        <f>E218+F218+G218+H218+I218+J218+K218+L218+M218+N218+O218+P218+Q218+R218+AB218+AC218+AD218+AE218+AF218+AG218+AH218+AI218+AJ218+AK218+AL218+AM218+AN218+AO218+T218+U218+V218+W218+AQ218+AR218+AS218+AT218+BA218+BB218+BC218+BD218+BF218+BG218+BK218+#REF!+BM218+AV218+BN218+AW218+BO218+AY218+BQ218+CD218+CF218+CG218+Z218+AU218+AX218+BP218+BR218+BS218+BT218+BU218+BV218+CE218</f>
        <v>#REF!</v>
      </c>
      <c r="CN218" s="137"/>
    </row>
    <row r="219" spans="1:93" ht="13.8" hidden="1" thickBot="1" x14ac:dyDescent="0.35">
      <c r="A219" s="53">
        <v>213</v>
      </c>
      <c r="B219" s="336"/>
      <c r="C219" s="128"/>
      <c r="D219" s="132" t="str">
        <f t="shared" si="33"/>
        <v>SALBRIS SOLOGNE TT.</v>
      </c>
      <c r="E219" s="128"/>
      <c r="F219" s="129"/>
      <c r="G219" s="129"/>
      <c r="H219" s="129"/>
      <c r="I219" s="129"/>
      <c r="J219" s="129"/>
      <c r="K219" s="130"/>
      <c r="L219" s="128"/>
      <c r="M219" s="129"/>
      <c r="N219" s="129"/>
      <c r="O219" s="129"/>
      <c r="P219" s="129"/>
      <c r="Q219" s="129"/>
      <c r="R219" s="112"/>
      <c r="S219" s="118">
        <v>0</v>
      </c>
      <c r="T219" s="128"/>
      <c r="U219" s="129"/>
      <c r="V219" s="129"/>
      <c r="W219" s="130"/>
      <c r="X219" s="118">
        <v>0</v>
      </c>
      <c r="Y219" s="118"/>
      <c r="Z219" s="131"/>
      <c r="AA219" s="118">
        <f t="shared" si="29"/>
        <v>0</v>
      </c>
      <c r="AB219" s="132"/>
      <c r="AC219" s="129"/>
      <c r="AD219" s="129"/>
      <c r="AE219" s="129"/>
      <c r="AF219" s="129"/>
      <c r="AG219" s="129"/>
      <c r="AH219" s="130"/>
      <c r="AI219" s="128"/>
      <c r="AJ219" s="129"/>
      <c r="AK219" s="129"/>
      <c r="AL219" s="129"/>
      <c r="AM219" s="129"/>
      <c r="AN219" s="129"/>
      <c r="AO219" s="112"/>
      <c r="AP219" s="118">
        <v>0</v>
      </c>
      <c r="AQ219" s="128"/>
      <c r="AR219" s="129"/>
      <c r="AS219" s="129"/>
      <c r="AT219" s="129"/>
      <c r="AU219" s="133"/>
      <c r="AV219" s="133"/>
      <c r="AW219" s="134"/>
      <c r="AX219" s="135"/>
      <c r="AY219" s="133"/>
      <c r="AZ219" s="118">
        <v>0</v>
      </c>
      <c r="BA219" s="132"/>
      <c r="BB219" s="129"/>
      <c r="BC219" s="129"/>
      <c r="BD219" s="130"/>
      <c r="BE219" s="118">
        <v>0</v>
      </c>
      <c r="BF219" s="136"/>
      <c r="BG219" s="136"/>
      <c r="BH219" s="136"/>
      <c r="BI219" s="136"/>
      <c r="BJ219" s="136"/>
      <c r="BK219" s="136"/>
      <c r="BL219" s="124">
        <f t="shared" si="31"/>
        <v>0</v>
      </c>
      <c r="BM219" s="136"/>
      <c r="BN219" s="133"/>
      <c r="BO219" s="133"/>
      <c r="BP219" s="136"/>
      <c r="BQ219" s="136"/>
      <c r="BR219" s="136"/>
      <c r="BS219" s="136"/>
      <c r="BT219" s="136"/>
      <c r="BU219" s="136"/>
      <c r="BV219" s="136"/>
      <c r="BW219" s="136"/>
      <c r="BX219" s="136"/>
      <c r="BY219" s="136"/>
      <c r="BZ219" s="136"/>
      <c r="CA219" s="136"/>
      <c r="CB219" s="136"/>
      <c r="CC219" s="136"/>
      <c r="CD219" s="136"/>
      <c r="CE219" s="136"/>
      <c r="CF219" s="136"/>
      <c r="CG219" s="133"/>
      <c r="CH219" s="136"/>
      <c r="CI219" s="136"/>
      <c r="CJ219" s="136"/>
      <c r="CK219" s="118">
        <v>0</v>
      </c>
      <c r="CL219" s="106">
        <f t="shared" si="30"/>
        <v>0</v>
      </c>
      <c r="CM219" s="125" t="e">
        <f>E219+F219+G219+H219+I219+J219+K219+L219+M219+N219+O219+P219+Q219+R219+AB219+AC219+AD219+AE219+AF219+AG219+AH219+AI219+AJ219+AK219+AL219+AM219+AN219+AO219+T219+U219+V219+W219+AQ219+AR219+AS219+AT219+BA219+BB219+BC219+BD219+BF219+BG219+BK219+#REF!+BM219+AV219+BN219+AW219+BO219+AY219+BQ219+CD219+CF219+CG219+Z219+AU219+AX219+BP219+BR219+BS219+BT219+BU219+BV219+CE219</f>
        <v>#REF!</v>
      </c>
      <c r="CN219" s="126"/>
    </row>
    <row r="220" spans="1:93" ht="13.8" hidden="1" thickBot="1" x14ac:dyDescent="0.35">
      <c r="A220" s="53">
        <v>214</v>
      </c>
      <c r="B220" s="336"/>
      <c r="C220" s="111"/>
      <c r="D220" s="132" t="str">
        <f t="shared" si="33"/>
        <v>SALBRIS SOLOGNE TT.</v>
      </c>
      <c r="E220" s="111"/>
      <c r="F220" s="113"/>
      <c r="G220" s="113"/>
      <c r="H220" s="113"/>
      <c r="I220" s="113"/>
      <c r="J220" s="113"/>
      <c r="K220" s="114"/>
      <c r="L220" s="111"/>
      <c r="M220" s="113"/>
      <c r="N220" s="113"/>
      <c r="O220" s="113"/>
      <c r="P220" s="113"/>
      <c r="Q220" s="113"/>
      <c r="R220" s="115"/>
      <c r="S220" s="116">
        <v>0</v>
      </c>
      <c r="T220" s="111"/>
      <c r="U220" s="113"/>
      <c r="V220" s="113"/>
      <c r="W220" s="114"/>
      <c r="X220" s="116">
        <v>0</v>
      </c>
      <c r="Y220" s="116"/>
      <c r="Z220" s="117"/>
      <c r="AA220" s="118">
        <f t="shared" si="29"/>
        <v>0</v>
      </c>
      <c r="AB220" s="119"/>
      <c r="AC220" s="113"/>
      <c r="AD220" s="113"/>
      <c r="AE220" s="113"/>
      <c r="AF220" s="113"/>
      <c r="AG220" s="113"/>
      <c r="AH220" s="114"/>
      <c r="AI220" s="111"/>
      <c r="AJ220" s="113"/>
      <c r="AK220" s="113"/>
      <c r="AL220" s="113"/>
      <c r="AM220" s="113"/>
      <c r="AN220" s="113"/>
      <c r="AO220" s="115"/>
      <c r="AP220" s="116">
        <v>0</v>
      </c>
      <c r="AQ220" s="111"/>
      <c r="AR220" s="113"/>
      <c r="AS220" s="113"/>
      <c r="AT220" s="113"/>
      <c r="AU220" s="120"/>
      <c r="AV220" s="120"/>
      <c r="AW220" s="121"/>
      <c r="AX220" s="122"/>
      <c r="AY220" s="120"/>
      <c r="AZ220" s="118">
        <v>0</v>
      </c>
      <c r="BA220" s="119"/>
      <c r="BB220" s="113"/>
      <c r="BC220" s="113"/>
      <c r="BD220" s="114"/>
      <c r="BE220" s="116">
        <v>0</v>
      </c>
      <c r="BF220" s="123"/>
      <c r="BG220" s="123"/>
      <c r="BH220" s="123"/>
      <c r="BI220" s="123"/>
      <c r="BJ220" s="123"/>
      <c r="BK220" s="123"/>
      <c r="BL220" s="124">
        <f t="shared" si="31"/>
        <v>0</v>
      </c>
      <c r="BM220" s="123"/>
      <c r="BN220" s="120"/>
      <c r="BO220" s="120"/>
      <c r="BP220" s="123"/>
      <c r="BQ220" s="123"/>
      <c r="BR220" s="123"/>
      <c r="BS220" s="123"/>
      <c r="BT220" s="123"/>
      <c r="BU220" s="123"/>
      <c r="BV220" s="123"/>
      <c r="BW220" s="123"/>
      <c r="BX220" s="123"/>
      <c r="BY220" s="123"/>
      <c r="BZ220" s="123"/>
      <c r="CA220" s="123"/>
      <c r="CB220" s="123"/>
      <c r="CC220" s="123"/>
      <c r="CD220" s="123"/>
      <c r="CE220" s="123"/>
      <c r="CF220" s="123"/>
      <c r="CG220" s="120"/>
      <c r="CH220" s="123"/>
      <c r="CI220" s="123"/>
      <c r="CJ220" s="123"/>
      <c r="CK220" s="118">
        <v>0</v>
      </c>
      <c r="CL220" s="106">
        <f t="shared" si="30"/>
        <v>0</v>
      </c>
      <c r="CM220" s="125" t="e">
        <f>E220+F220+G220+H220+I220+J220+K220+L220+M220+N220+O220+P220+Q220+R220+AB220+AC220+AD220+AE220+AF220+AG220+AH220+AI220+AJ220+AK220+AL220+AM220+AN220+AO220+T220+U220+V220+W220+AQ220+AR220+AS220+AT220+BA220+BB220+BC220+BD220+BF220+BG220+BK220+#REF!+BM220+AV220+BN220+AW220+BO220+AY220+BQ220+CD220+CF220+CG220+Z220+AU220+AX220+BP220+BR220+BS220+BT220+BU220+BV220+CE220</f>
        <v>#REF!</v>
      </c>
      <c r="CN220" s="126"/>
    </row>
    <row r="221" spans="1:93" ht="13.8" hidden="1" thickBot="1" x14ac:dyDescent="0.35">
      <c r="A221" s="53">
        <v>215</v>
      </c>
      <c r="B221" s="336"/>
      <c r="C221" s="128"/>
      <c r="D221" s="132" t="str">
        <f t="shared" si="33"/>
        <v>SALBRIS SOLOGNE TT.</v>
      </c>
      <c r="E221" s="128"/>
      <c r="F221" s="129"/>
      <c r="G221" s="129"/>
      <c r="H221" s="129"/>
      <c r="I221" s="129"/>
      <c r="J221" s="129"/>
      <c r="K221" s="130"/>
      <c r="L221" s="128"/>
      <c r="M221" s="129"/>
      <c r="N221" s="129"/>
      <c r="O221" s="129"/>
      <c r="P221" s="129"/>
      <c r="Q221" s="129"/>
      <c r="R221" s="112"/>
      <c r="S221" s="118">
        <v>0</v>
      </c>
      <c r="T221" s="128"/>
      <c r="U221" s="129"/>
      <c r="V221" s="129"/>
      <c r="W221" s="130"/>
      <c r="X221" s="118">
        <v>0</v>
      </c>
      <c r="Y221" s="118"/>
      <c r="Z221" s="131"/>
      <c r="AA221" s="118">
        <f t="shared" si="29"/>
        <v>0</v>
      </c>
      <c r="AB221" s="132"/>
      <c r="AC221" s="129"/>
      <c r="AD221" s="129"/>
      <c r="AE221" s="129"/>
      <c r="AF221" s="129"/>
      <c r="AG221" s="129"/>
      <c r="AH221" s="130"/>
      <c r="AI221" s="128"/>
      <c r="AJ221" s="129"/>
      <c r="AK221" s="129"/>
      <c r="AL221" s="129"/>
      <c r="AM221" s="129"/>
      <c r="AN221" s="129"/>
      <c r="AO221" s="112"/>
      <c r="AP221" s="118">
        <v>0</v>
      </c>
      <c r="AQ221" s="128"/>
      <c r="AR221" s="129"/>
      <c r="AS221" s="129"/>
      <c r="AT221" s="129"/>
      <c r="AU221" s="133"/>
      <c r="AV221" s="133"/>
      <c r="AW221" s="134"/>
      <c r="AX221" s="135"/>
      <c r="AY221" s="133"/>
      <c r="AZ221" s="118">
        <v>0</v>
      </c>
      <c r="BA221" s="132"/>
      <c r="BB221" s="129"/>
      <c r="BC221" s="129"/>
      <c r="BD221" s="130"/>
      <c r="BE221" s="118">
        <v>0</v>
      </c>
      <c r="BF221" s="136"/>
      <c r="BG221" s="136"/>
      <c r="BH221" s="136"/>
      <c r="BI221" s="136"/>
      <c r="BJ221" s="136"/>
      <c r="BK221" s="136"/>
      <c r="BL221" s="124">
        <f t="shared" si="31"/>
        <v>0</v>
      </c>
      <c r="BM221" s="136"/>
      <c r="BN221" s="133"/>
      <c r="BO221" s="133"/>
      <c r="BP221" s="136"/>
      <c r="BQ221" s="136"/>
      <c r="BR221" s="136"/>
      <c r="BS221" s="136"/>
      <c r="BT221" s="136"/>
      <c r="BU221" s="136"/>
      <c r="BV221" s="136"/>
      <c r="BW221" s="136"/>
      <c r="BX221" s="136"/>
      <c r="BY221" s="136"/>
      <c r="BZ221" s="136"/>
      <c r="CA221" s="136"/>
      <c r="CB221" s="136"/>
      <c r="CC221" s="136"/>
      <c r="CD221" s="136"/>
      <c r="CE221" s="136"/>
      <c r="CF221" s="136"/>
      <c r="CG221" s="133"/>
      <c r="CH221" s="136"/>
      <c r="CI221" s="136"/>
      <c r="CJ221" s="136"/>
      <c r="CK221" s="118">
        <v>0</v>
      </c>
      <c r="CL221" s="106">
        <f t="shared" si="30"/>
        <v>0</v>
      </c>
      <c r="CM221" s="125" t="e">
        <f>E221+F221+G221+H221+I221+J221+K221+L221+M221+N221+O221+P221+Q221+R221+AB221+AC221+AD221+AE221+AF221+AG221+AH221+AI221+AJ221+AK221+AL221+AM221+AN221+AO221+T221+U221+V221+W221+AQ221+AR221+AS221+AT221+BA221+BB221+BC221+BD221+BF221+BG221+BK221+#REF!+BM221+AV221+BN221+AW221+BO221+AY221+BQ221+CD221+CF221+CG221+Z221+AU221+AX221+BP221+BR221+BS221+BT221+BU221+BV221+CE221</f>
        <v>#REF!</v>
      </c>
      <c r="CN221" s="137"/>
    </row>
    <row r="222" spans="1:93" ht="13.8" hidden="1" thickBot="1" x14ac:dyDescent="0.35">
      <c r="A222" s="53">
        <v>216</v>
      </c>
      <c r="B222" s="336"/>
      <c r="C222" s="128"/>
      <c r="D222" s="132" t="str">
        <f t="shared" si="33"/>
        <v>SALBRIS SOLOGNE TT.</v>
      </c>
      <c r="E222" s="128"/>
      <c r="F222" s="129"/>
      <c r="G222" s="129"/>
      <c r="H222" s="129"/>
      <c r="I222" s="129"/>
      <c r="J222" s="129"/>
      <c r="K222" s="130"/>
      <c r="L222" s="128"/>
      <c r="M222" s="129"/>
      <c r="N222" s="129"/>
      <c r="O222" s="129"/>
      <c r="P222" s="129"/>
      <c r="Q222" s="129"/>
      <c r="R222" s="112"/>
      <c r="S222" s="118">
        <v>0</v>
      </c>
      <c r="T222" s="128"/>
      <c r="U222" s="129"/>
      <c r="V222" s="129"/>
      <c r="W222" s="130"/>
      <c r="X222" s="118">
        <v>0</v>
      </c>
      <c r="Y222" s="118"/>
      <c r="Z222" s="131"/>
      <c r="AA222" s="118">
        <f t="shared" si="29"/>
        <v>0</v>
      </c>
      <c r="AB222" s="132"/>
      <c r="AC222" s="129"/>
      <c r="AD222" s="129"/>
      <c r="AE222" s="129"/>
      <c r="AF222" s="129"/>
      <c r="AG222" s="129"/>
      <c r="AH222" s="130"/>
      <c r="AI222" s="128"/>
      <c r="AJ222" s="129"/>
      <c r="AK222" s="129"/>
      <c r="AL222" s="129"/>
      <c r="AM222" s="129"/>
      <c r="AN222" s="129"/>
      <c r="AO222" s="112"/>
      <c r="AP222" s="118">
        <v>0</v>
      </c>
      <c r="AQ222" s="128"/>
      <c r="AR222" s="129"/>
      <c r="AS222" s="129"/>
      <c r="AT222" s="129"/>
      <c r="AU222" s="133"/>
      <c r="AV222" s="133"/>
      <c r="AW222" s="134"/>
      <c r="AX222" s="135"/>
      <c r="AY222" s="133"/>
      <c r="AZ222" s="118">
        <v>0</v>
      </c>
      <c r="BA222" s="132"/>
      <c r="BB222" s="129"/>
      <c r="BC222" s="129"/>
      <c r="BD222" s="130"/>
      <c r="BE222" s="118">
        <v>0</v>
      </c>
      <c r="BF222" s="136"/>
      <c r="BG222" s="136"/>
      <c r="BH222" s="136"/>
      <c r="BI222" s="136"/>
      <c r="BJ222" s="136"/>
      <c r="BK222" s="136"/>
      <c r="BL222" s="124">
        <f t="shared" si="31"/>
        <v>0</v>
      </c>
      <c r="BM222" s="136"/>
      <c r="BN222" s="133"/>
      <c r="BO222" s="133"/>
      <c r="BP222" s="136"/>
      <c r="BQ222" s="136"/>
      <c r="BR222" s="136"/>
      <c r="BS222" s="136"/>
      <c r="BT222" s="136"/>
      <c r="BU222" s="136"/>
      <c r="BV222" s="136"/>
      <c r="BW222" s="136"/>
      <c r="BX222" s="136"/>
      <c r="BY222" s="136"/>
      <c r="BZ222" s="136"/>
      <c r="CA222" s="136"/>
      <c r="CB222" s="136"/>
      <c r="CC222" s="136"/>
      <c r="CD222" s="136"/>
      <c r="CE222" s="136"/>
      <c r="CF222" s="136"/>
      <c r="CG222" s="133"/>
      <c r="CH222" s="136"/>
      <c r="CI222" s="136"/>
      <c r="CJ222" s="136"/>
      <c r="CK222" s="118">
        <v>0</v>
      </c>
      <c r="CL222" s="106">
        <f t="shared" si="30"/>
        <v>0</v>
      </c>
      <c r="CM222" s="125" t="e">
        <f>E222+F222+G222+H222+I222+J222+K222+L222+M222+N222+O222+P222+Q222+R222+AB222+AC222+AD222+AE222+AF222+AG222+AH222+AI222+AJ222+AK222+AL222+AM222+AN222+AO222+T222+U222+V222+W222+AQ222+AR222+AS222+AT222+BA222+BB222+BC222+BD222+BF222+BG222+BK222+#REF!+BM222+AV222+BN222+AW222+BO222+AY222+BQ222+CD222+CF222+CG222+Z222+AU222+AX222+BP222+BR222+BS222+BT222+BU222+BV222+CE222</f>
        <v>#REF!</v>
      </c>
      <c r="CN222" s="126"/>
    </row>
    <row r="223" spans="1:93" ht="13.8" hidden="1" thickBot="1" x14ac:dyDescent="0.35">
      <c r="A223" s="53">
        <v>217</v>
      </c>
      <c r="B223" s="336"/>
      <c r="C223" s="128"/>
      <c r="D223" s="132" t="str">
        <f t="shared" si="33"/>
        <v>SALBRIS SOLOGNE TT.</v>
      </c>
      <c r="E223" s="128"/>
      <c r="F223" s="129"/>
      <c r="G223" s="129"/>
      <c r="H223" s="129"/>
      <c r="I223" s="129"/>
      <c r="J223" s="129"/>
      <c r="K223" s="130"/>
      <c r="L223" s="128"/>
      <c r="M223" s="129"/>
      <c r="N223" s="129"/>
      <c r="O223" s="129"/>
      <c r="P223" s="129"/>
      <c r="Q223" s="129"/>
      <c r="R223" s="112"/>
      <c r="S223" s="118">
        <v>0</v>
      </c>
      <c r="T223" s="128"/>
      <c r="U223" s="129"/>
      <c r="V223" s="129"/>
      <c r="W223" s="130"/>
      <c r="X223" s="118">
        <v>0</v>
      </c>
      <c r="Y223" s="118"/>
      <c r="Z223" s="131"/>
      <c r="AA223" s="118">
        <f t="shared" si="29"/>
        <v>0</v>
      </c>
      <c r="AB223" s="132"/>
      <c r="AC223" s="129"/>
      <c r="AD223" s="129"/>
      <c r="AE223" s="129"/>
      <c r="AF223" s="129"/>
      <c r="AG223" s="129"/>
      <c r="AH223" s="130"/>
      <c r="AI223" s="128"/>
      <c r="AJ223" s="129"/>
      <c r="AK223" s="129"/>
      <c r="AL223" s="129"/>
      <c r="AM223" s="129"/>
      <c r="AN223" s="129"/>
      <c r="AO223" s="112"/>
      <c r="AP223" s="118">
        <v>0</v>
      </c>
      <c r="AQ223" s="128"/>
      <c r="AR223" s="129"/>
      <c r="AS223" s="129"/>
      <c r="AT223" s="129"/>
      <c r="AU223" s="133"/>
      <c r="AV223" s="133"/>
      <c r="AW223" s="134"/>
      <c r="AX223" s="135"/>
      <c r="AY223" s="133"/>
      <c r="AZ223" s="118">
        <v>0</v>
      </c>
      <c r="BA223" s="132"/>
      <c r="BB223" s="129"/>
      <c r="BC223" s="129"/>
      <c r="BD223" s="130"/>
      <c r="BE223" s="118">
        <v>0</v>
      </c>
      <c r="BF223" s="136"/>
      <c r="BG223" s="136"/>
      <c r="BH223" s="136"/>
      <c r="BI223" s="136"/>
      <c r="BJ223" s="136"/>
      <c r="BK223" s="136"/>
      <c r="BL223" s="124">
        <f t="shared" si="31"/>
        <v>0</v>
      </c>
      <c r="BM223" s="136"/>
      <c r="BN223" s="133"/>
      <c r="BO223" s="133"/>
      <c r="BP223" s="136"/>
      <c r="BQ223" s="136"/>
      <c r="BR223" s="136"/>
      <c r="BS223" s="136"/>
      <c r="BT223" s="136"/>
      <c r="BU223" s="136"/>
      <c r="BV223" s="136"/>
      <c r="BW223" s="136"/>
      <c r="BX223" s="136"/>
      <c r="BY223" s="136"/>
      <c r="BZ223" s="136"/>
      <c r="CA223" s="136"/>
      <c r="CB223" s="136"/>
      <c r="CC223" s="136"/>
      <c r="CD223" s="136"/>
      <c r="CE223" s="136"/>
      <c r="CF223" s="136"/>
      <c r="CG223" s="133"/>
      <c r="CH223" s="136"/>
      <c r="CI223" s="136"/>
      <c r="CJ223" s="136"/>
      <c r="CK223" s="118">
        <v>0</v>
      </c>
      <c r="CL223" s="106">
        <f t="shared" si="30"/>
        <v>0</v>
      </c>
      <c r="CM223" s="125" t="e">
        <f>E223+F223+G223+H223+I223+J223+K223+L223+M223+N223+O223+P223+Q223+R223+AB223+AC223+AD223+AE223+AF223+AG223+AH223+AI223+AJ223+AK223+AL223+AM223+AN223+AO223+T223+U223+V223+W223+AQ223+AR223+AS223+AT223+BA223+BB223+BC223+BD223+BF223+BG223+BK223+#REF!+BM223+AV223+BN223+AW223+BO223+AY223+BQ223+CD223+CF223+CG223+Z223+AU223+AX223+BP223+BR223+BS223+BT223+BU223+BV223+CE223</f>
        <v>#REF!</v>
      </c>
      <c r="CN223" s="137"/>
    </row>
    <row r="224" spans="1:93" ht="13.8" hidden="1" thickBot="1" x14ac:dyDescent="0.35">
      <c r="A224" s="53">
        <v>218</v>
      </c>
      <c r="B224" s="336"/>
      <c r="C224" s="128"/>
      <c r="D224" s="132" t="str">
        <f t="shared" si="33"/>
        <v>SALBRIS SOLOGNE TT.</v>
      </c>
      <c r="E224" s="128"/>
      <c r="F224" s="129"/>
      <c r="G224" s="129"/>
      <c r="H224" s="129"/>
      <c r="I224" s="129"/>
      <c r="J224" s="129"/>
      <c r="K224" s="130"/>
      <c r="L224" s="128"/>
      <c r="M224" s="129"/>
      <c r="N224" s="129"/>
      <c r="O224" s="129"/>
      <c r="P224" s="129"/>
      <c r="Q224" s="129"/>
      <c r="R224" s="112"/>
      <c r="S224" s="118">
        <v>0</v>
      </c>
      <c r="T224" s="128"/>
      <c r="U224" s="129"/>
      <c r="V224" s="129"/>
      <c r="W224" s="130"/>
      <c r="X224" s="118">
        <v>0</v>
      </c>
      <c r="Y224" s="118"/>
      <c r="Z224" s="131"/>
      <c r="AA224" s="118">
        <f t="shared" si="29"/>
        <v>0</v>
      </c>
      <c r="AB224" s="132"/>
      <c r="AC224" s="129"/>
      <c r="AD224" s="129"/>
      <c r="AE224" s="129"/>
      <c r="AF224" s="129"/>
      <c r="AG224" s="129"/>
      <c r="AH224" s="130"/>
      <c r="AI224" s="128"/>
      <c r="AJ224" s="129"/>
      <c r="AK224" s="129"/>
      <c r="AL224" s="129"/>
      <c r="AM224" s="129"/>
      <c r="AN224" s="129"/>
      <c r="AO224" s="112"/>
      <c r="AP224" s="118">
        <v>0</v>
      </c>
      <c r="AQ224" s="128"/>
      <c r="AR224" s="129"/>
      <c r="AS224" s="129"/>
      <c r="AT224" s="129"/>
      <c r="AU224" s="133"/>
      <c r="AV224" s="133"/>
      <c r="AW224" s="134"/>
      <c r="AX224" s="135"/>
      <c r="AY224" s="133"/>
      <c r="AZ224" s="118">
        <v>0</v>
      </c>
      <c r="BA224" s="132"/>
      <c r="BB224" s="129"/>
      <c r="BC224" s="129"/>
      <c r="BD224" s="130"/>
      <c r="BE224" s="118">
        <v>0</v>
      </c>
      <c r="BF224" s="136"/>
      <c r="BG224" s="136"/>
      <c r="BH224" s="136"/>
      <c r="BI224" s="136"/>
      <c r="BJ224" s="136"/>
      <c r="BK224" s="136"/>
      <c r="BL224" s="124">
        <f t="shared" si="31"/>
        <v>0</v>
      </c>
      <c r="BM224" s="136"/>
      <c r="BN224" s="133"/>
      <c r="BO224" s="133"/>
      <c r="BP224" s="136"/>
      <c r="BQ224" s="136"/>
      <c r="BR224" s="136"/>
      <c r="BS224" s="136"/>
      <c r="BT224" s="136"/>
      <c r="BU224" s="136"/>
      <c r="BV224" s="136"/>
      <c r="BW224" s="136"/>
      <c r="BX224" s="136"/>
      <c r="BY224" s="136"/>
      <c r="BZ224" s="136"/>
      <c r="CA224" s="136"/>
      <c r="CB224" s="136"/>
      <c r="CC224" s="136"/>
      <c r="CD224" s="136"/>
      <c r="CE224" s="136"/>
      <c r="CF224" s="136"/>
      <c r="CG224" s="133"/>
      <c r="CH224" s="136"/>
      <c r="CI224" s="136"/>
      <c r="CJ224" s="136"/>
      <c r="CK224" s="118">
        <v>0</v>
      </c>
      <c r="CL224" s="106">
        <f t="shared" si="30"/>
        <v>0</v>
      </c>
      <c r="CM224" s="125" t="e">
        <f>E224+F224+G224+H224+I224+J224+K224+L224+M224+N224+O224+P224+Q224+R224+AB224+AC224+AD224+AE224+AF224+AG224+AH224+AI224+AJ224+AK224+AL224+AM224+AN224+AO224+T224+U224+V224+W224+AQ224+AR224+AS224+AT224+BA224+BB224+BC224+BD224+BF224+BG224+BK224+#REF!+BM224+AV224+BN224+AW224+BO224+AY224+BQ224+CD224+CF224+CG224+Z224+AU224+AX224+BP224+BR224+BS224+BT224+BU224+BV224+CE224</f>
        <v>#REF!</v>
      </c>
      <c r="CN224" s="126"/>
    </row>
    <row r="225" spans="1:93" ht="13.8" hidden="1" thickBot="1" x14ac:dyDescent="0.35">
      <c r="A225" s="53">
        <v>219</v>
      </c>
      <c r="B225" s="336"/>
      <c r="C225" s="111"/>
      <c r="D225" s="132" t="str">
        <f t="shared" si="33"/>
        <v>SALBRIS SOLOGNE TT.</v>
      </c>
      <c r="E225" s="111"/>
      <c r="F225" s="113"/>
      <c r="G225" s="113"/>
      <c r="H225" s="113"/>
      <c r="I225" s="113"/>
      <c r="J225" s="113"/>
      <c r="K225" s="114"/>
      <c r="L225" s="111"/>
      <c r="M225" s="113"/>
      <c r="N225" s="113"/>
      <c r="O225" s="113"/>
      <c r="P225" s="113"/>
      <c r="Q225" s="113"/>
      <c r="R225" s="115"/>
      <c r="S225" s="116">
        <v>0</v>
      </c>
      <c r="T225" s="111"/>
      <c r="U225" s="113"/>
      <c r="V225" s="113"/>
      <c r="W225" s="114"/>
      <c r="X225" s="116">
        <v>0</v>
      </c>
      <c r="Y225" s="116"/>
      <c r="Z225" s="117"/>
      <c r="AA225" s="118">
        <f t="shared" si="29"/>
        <v>0</v>
      </c>
      <c r="AB225" s="119"/>
      <c r="AC225" s="113"/>
      <c r="AD225" s="113"/>
      <c r="AE225" s="113"/>
      <c r="AF225" s="113"/>
      <c r="AG225" s="113"/>
      <c r="AH225" s="114"/>
      <c r="AI225" s="111"/>
      <c r="AJ225" s="113"/>
      <c r="AK225" s="113"/>
      <c r="AL225" s="113"/>
      <c r="AM225" s="113"/>
      <c r="AN225" s="113"/>
      <c r="AO225" s="115"/>
      <c r="AP225" s="116">
        <v>0</v>
      </c>
      <c r="AQ225" s="111"/>
      <c r="AR225" s="113"/>
      <c r="AS225" s="113"/>
      <c r="AT225" s="113"/>
      <c r="AU225" s="120"/>
      <c r="AV225" s="120"/>
      <c r="AW225" s="121"/>
      <c r="AX225" s="122"/>
      <c r="AY225" s="120"/>
      <c r="AZ225" s="118">
        <v>0</v>
      </c>
      <c r="BA225" s="119"/>
      <c r="BB225" s="113"/>
      <c r="BC225" s="113"/>
      <c r="BD225" s="114"/>
      <c r="BE225" s="116">
        <v>0</v>
      </c>
      <c r="BF225" s="123"/>
      <c r="BG225" s="123"/>
      <c r="BH225" s="123"/>
      <c r="BI225" s="123"/>
      <c r="BJ225" s="123"/>
      <c r="BK225" s="123"/>
      <c r="BL225" s="124">
        <f t="shared" si="31"/>
        <v>0</v>
      </c>
      <c r="BM225" s="123"/>
      <c r="BN225" s="120"/>
      <c r="BO225" s="120"/>
      <c r="BP225" s="123"/>
      <c r="BQ225" s="123"/>
      <c r="BR225" s="123"/>
      <c r="BS225" s="123"/>
      <c r="BT225" s="123"/>
      <c r="BU225" s="123"/>
      <c r="BV225" s="123"/>
      <c r="BW225" s="123"/>
      <c r="BX225" s="123"/>
      <c r="BY225" s="123"/>
      <c r="BZ225" s="123"/>
      <c r="CA225" s="123"/>
      <c r="CB225" s="123"/>
      <c r="CC225" s="123"/>
      <c r="CD225" s="123"/>
      <c r="CE225" s="123"/>
      <c r="CF225" s="123"/>
      <c r="CG225" s="120"/>
      <c r="CH225" s="123"/>
      <c r="CI225" s="123"/>
      <c r="CJ225" s="123"/>
      <c r="CK225" s="118">
        <v>0</v>
      </c>
      <c r="CL225" s="106">
        <f t="shared" si="30"/>
        <v>0</v>
      </c>
      <c r="CM225" s="125" t="e">
        <f>E225+F225+G225+H225+I225+J225+K225+L225+M225+N225+O225+P225+Q225+R225+AB225+AC225+AD225+AE225+AF225+AG225+AH225+AI225+AJ225+AK225+AL225+AM225+AN225+AO225+T225+U225+V225+W225+AQ225+AR225+AS225+AT225+BA225+BB225+BC225+BD225+BF225+BG225+BK225+#REF!+BM225+AV225+BN225+AW225+BO225+AY225+BQ225+CD225+CF225+CG225+Z225+AU225+AX225+BP225+BR225+BS225+BT225+BU225+BV225+CE225</f>
        <v>#REF!</v>
      </c>
      <c r="CN225" s="126"/>
    </row>
    <row r="226" spans="1:93" ht="13.8" hidden="1" thickBot="1" x14ac:dyDescent="0.35">
      <c r="A226" s="53">
        <v>220</v>
      </c>
      <c r="B226" s="336"/>
      <c r="C226" s="128"/>
      <c r="D226" s="132" t="str">
        <f>$B$217</f>
        <v>SALBRIS SOLOGNE TT.</v>
      </c>
      <c r="E226" s="128"/>
      <c r="F226" s="129"/>
      <c r="G226" s="129"/>
      <c r="H226" s="129"/>
      <c r="I226" s="129"/>
      <c r="J226" s="129"/>
      <c r="K226" s="130"/>
      <c r="L226" s="128"/>
      <c r="M226" s="129"/>
      <c r="N226" s="129"/>
      <c r="O226" s="129"/>
      <c r="P226" s="129"/>
      <c r="Q226" s="129"/>
      <c r="R226" s="112"/>
      <c r="S226" s="118">
        <v>0</v>
      </c>
      <c r="T226" s="128"/>
      <c r="U226" s="129"/>
      <c r="V226" s="129"/>
      <c r="W226" s="130"/>
      <c r="X226" s="118">
        <v>0</v>
      </c>
      <c r="Y226" s="118"/>
      <c r="Z226" s="131"/>
      <c r="AA226" s="118">
        <f t="shared" si="29"/>
        <v>0</v>
      </c>
      <c r="AB226" s="132"/>
      <c r="AC226" s="129"/>
      <c r="AD226" s="129"/>
      <c r="AE226" s="129"/>
      <c r="AF226" s="129"/>
      <c r="AG226" s="129"/>
      <c r="AH226" s="130"/>
      <c r="AI226" s="128"/>
      <c r="AJ226" s="129"/>
      <c r="AK226" s="129"/>
      <c r="AL226" s="129"/>
      <c r="AM226" s="129"/>
      <c r="AN226" s="129"/>
      <c r="AO226" s="112"/>
      <c r="AP226" s="118">
        <v>0</v>
      </c>
      <c r="AQ226" s="128"/>
      <c r="AR226" s="129"/>
      <c r="AS226" s="129"/>
      <c r="AT226" s="129"/>
      <c r="AU226" s="133"/>
      <c r="AV226" s="133"/>
      <c r="AW226" s="134"/>
      <c r="AX226" s="135"/>
      <c r="AY226" s="133"/>
      <c r="AZ226" s="118">
        <v>0</v>
      </c>
      <c r="BA226" s="132"/>
      <c r="BB226" s="129"/>
      <c r="BC226" s="129"/>
      <c r="BD226" s="130"/>
      <c r="BE226" s="118">
        <v>0</v>
      </c>
      <c r="BF226" s="136"/>
      <c r="BG226" s="136"/>
      <c r="BH226" s="136"/>
      <c r="BI226" s="136"/>
      <c r="BJ226" s="136"/>
      <c r="BK226" s="136"/>
      <c r="BL226" s="124">
        <f t="shared" si="31"/>
        <v>0</v>
      </c>
      <c r="BM226" s="136"/>
      <c r="BN226" s="133"/>
      <c r="BO226" s="133"/>
      <c r="BP226" s="136"/>
      <c r="BQ226" s="136"/>
      <c r="BR226" s="136"/>
      <c r="BS226" s="136"/>
      <c r="BT226" s="136"/>
      <c r="BU226" s="136"/>
      <c r="BV226" s="136"/>
      <c r="BW226" s="136"/>
      <c r="BX226" s="136"/>
      <c r="BY226" s="136"/>
      <c r="BZ226" s="136"/>
      <c r="CA226" s="136"/>
      <c r="CB226" s="136"/>
      <c r="CC226" s="136"/>
      <c r="CD226" s="136"/>
      <c r="CE226" s="136"/>
      <c r="CF226" s="136"/>
      <c r="CG226" s="133"/>
      <c r="CH226" s="136"/>
      <c r="CI226" s="136"/>
      <c r="CJ226" s="136"/>
      <c r="CK226" s="118">
        <v>0</v>
      </c>
      <c r="CL226" s="106">
        <f t="shared" si="30"/>
        <v>0</v>
      </c>
      <c r="CM226" s="125" t="e">
        <f>E226+F226+G226+H226+I226+J226+K226+L226+M226+N226+O226+P226+Q226+R226+AB226+AC226+AD226+AE226+AF226+AG226+AH226+AI226+AJ226+AK226+AL226+AM226+AN226+AO226+T226+U226+V226+W226+AQ226+AR226+AS226+AT226+BA226+BB226+BC226+BD226+BF226+BG226+BK226+#REF!+BM226+AV226+BN226+AW226+BO226+AY226+BQ226+CD226+CF226+CG226+Z226+AU226+AX226+BP226+BR226+BS226+BT226+BU226+BV226+CE226</f>
        <v>#REF!</v>
      </c>
      <c r="CN226" s="137"/>
    </row>
    <row r="227" spans="1:93" ht="13.8" hidden="1" thickBot="1" x14ac:dyDescent="0.35">
      <c r="A227" s="53">
        <v>221</v>
      </c>
      <c r="B227" s="336"/>
      <c r="C227" s="128"/>
      <c r="D227" s="132" t="str">
        <f t="shared" si="33"/>
        <v>SALBRIS SOLOGNE TT.</v>
      </c>
      <c r="E227" s="128"/>
      <c r="F227" s="129"/>
      <c r="G227" s="129"/>
      <c r="H227" s="129"/>
      <c r="I227" s="129"/>
      <c r="J227" s="129"/>
      <c r="K227" s="130"/>
      <c r="L227" s="128"/>
      <c r="M227" s="129"/>
      <c r="N227" s="129"/>
      <c r="O227" s="129"/>
      <c r="P227" s="129"/>
      <c r="Q227" s="129"/>
      <c r="R227" s="112"/>
      <c r="S227" s="118">
        <v>0</v>
      </c>
      <c r="T227" s="128"/>
      <c r="U227" s="129"/>
      <c r="V227" s="129"/>
      <c r="W227" s="130"/>
      <c r="X227" s="118">
        <v>0</v>
      </c>
      <c r="Y227" s="118"/>
      <c r="Z227" s="131"/>
      <c r="AA227" s="118">
        <f t="shared" si="29"/>
        <v>0</v>
      </c>
      <c r="AB227" s="132"/>
      <c r="AC227" s="129"/>
      <c r="AD227" s="129"/>
      <c r="AE227" s="129"/>
      <c r="AF227" s="129"/>
      <c r="AG227" s="129"/>
      <c r="AH227" s="130"/>
      <c r="AI227" s="128"/>
      <c r="AJ227" s="129"/>
      <c r="AK227" s="129"/>
      <c r="AL227" s="129"/>
      <c r="AM227" s="129"/>
      <c r="AN227" s="129"/>
      <c r="AO227" s="112"/>
      <c r="AP227" s="118">
        <v>0</v>
      </c>
      <c r="AQ227" s="128"/>
      <c r="AR227" s="129"/>
      <c r="AS227" s="129"/>
      <c r="AT227" s="129"/>
      <c r="AU227" s="133"/>
      <c r="AV227" s="133"/>
      <c r="AW227" s="134"/>
      <c r="AX227" s="135"/>
      <c r="AY227" s="133"/>
      <c r="AZ227" s="118">
        <v>0</v>
      </c>
      <c r="BA227" s="132"/>
      <c r="BB227" s="129"/>
      <c r="BC227" s="129"/>
      <c r="BD227" s="130"/>
      <c r="BE227" s="118">
        <v>0</v>
      </c>
      <c r="BF227" s="136"/>
      <c r="BG227" s="136"/>
      <c r="BH227" s="136"/>
      <c r="BI227" s="136"/>
      <c r="BJ227" s="136"/>
      <c r="BK227" s="136"/>
      <c r="BL227" s="124">
        <f t="shared" si="31"/>
        <v>0</v>
      </c>
      <c r="BM227" s="136"/>
      <c r="BN227" s="133"/>
      <c r="BO227" s="133"/>
      <c r="BP227" s="136"/>
      <c r="BQ227" s="136"/>
      <c r="BR227" s="136"/>
      <c r="BS227" s="136"/>
      <c r="BT227" s="136"/>
      <c r="BU227" s="136"/>
      <c r="BV227" s="136"/>
      <c r="BW227" s="136"/>
      <c r="BX227" s="136"/>
      <c r="BY227" s="136"/>
      <c r="BZ227" s="136"/>
      <c r="CA227" s="136"/>
      <c r="CB227" s="136"/>
      <c r="CC227" s="136"/>
      <c r="CD227" s="136"/>
      <c r="CE227" s="136"/>
      <c r="CF227" s="136"/>
      <c r="CG227" s="133"/>
      <c r="CH227" s="136"/>
      <c r="CI227" s="136"/>
      <c r="CJ227" s="136"/>
      <c r="CK227" s="118">
        <v>0</v>
      </c>
      <c r="CL227" s="106">
        <f t="shared" si="30"/>
        <v>0</v>
      </c>
      <c r="CM227" s="125" t="e">
        <f>E227+F227+G227+H227+I227+J227+K227+L227+M227+N227+O227+P227+Q227+R227+AB227+AC227+AD227+AE227+AF227+AG227+AH227+AI227+AJ227+AK227+AL227+AM227+AN227+AO227+T227+U227+V227+W227+AQ227+AR227+AS227+AT227+BA227+BB227+BC227+BD227+BF227+BG227+BK227+#REF!+BM227+AV227+BN227+AW227+BO227+AY227+BQ227+CD227+CF227+CG227+Z227+AU227+AX227+BP227+BR227+BS227+BT227+BU227+BV227+CE227</f>
        <v>#REF!</v>
      </c>
      <c r="CN227" s="126"/>
    </row>
    <row r="228" spans="1:93" ht="13.8" hidden="1" thickBot="1" x14ac:dyDescent="0.35">
      <c r="A228" s="53">
        <v>222</v>
      </c>
      <c r="B228" s="336"/>
      <c r="C228" s="111"/>
      <c r="D228" s="132" t="str">
        <f t="shared" si="33"/>
        <v>SALBRIS SOLOGNE TT.</v>
      </c>
      <c r="E228" s="111"/>
      <c r="F228" s="113"/>
      <c r="G228" s="113"/>
      <c r="H228" s="113"/>
      <c r="I228" s="113"/>
      <c r="J228" s="113"/>
      <c r="K228" s="114"/>
      <c r="L228" s="111"/>
      <c r="M228" s="113"/>
      <c r="N228" s="113"/>
      <c r="O228" s="113"/>
      <c r="P228" s="113"/>
      <c r="Q228" s="113"/>
      <c r="R228" s="115"/>
      <c r="S228" s="116">
        <v>0</v>
      </c>
      <c r="T228" s="111"/>
      <c r="U228" s="113"/>
      <c r="V228" s="113"/>
      <c r="W228" s="114"/>
      <c r="X228" s="116">
        <v>0</v>
      </c>
      <c r="Y228" s="116"/>
      <c r="Z228" s="117"/>
      <c r="AA228" s="118">
        <f t="shared" si="29"/>
        <v>0</v>
      </c>
      <c r="AB228" s="119"/>
      <c r="AC228" s="113"/>
      <c r="AD228" s="113"/>
      <c r="AE228" s="113"/>
      <c r="AF228" s="113"/>
      <c r="AG228" s="113"/>
      <c r="AH228" s="114"/>
      <c r="AI228" s="111"/>
      <c r="AJ228" s="113"/>
      <c r="AK228" s="113"/>
      <c r="AL228" s="113"/>
      <c r="AM228" s="113"/>
      <c r="AN228" s="113"/>
      <c r="AO228" s="115"/>
      <c r="AP228" s="116">
        <v>0</v>
      </c>
      <c r="AQ228" s="111"/>
      <c r="AR228" s="113"/>
      <c r="AS228" s="113"/>
      <c r="AT228" s="113"/>
      <c r="AU228" s="120"/>
      <c r="AV228" s="120"/>
      <c r="AW228" s="121"/>
      <c r="AX228" s="122"/>
      <c r="AY228" s="120"/>
      <c r="AZ228" s="118">
        <v>0</v>
      </c>
      <c r="BA228" s="119"/>
      <c r="BB228" s="113"/>
      <c r="BC228" s="113"/>
      <c r="BD228" s="114"/>
      <c r="BE228" s="116">
        <v>0</v>
      </c>
      <c r="BF228" s="123"/>
      <c r="BG228" s="123"/>
      <c r="BH228" s="123"/>
      <c r="BI228" s="123"/>
      <c r="BJ228" s="123"/>
      <c r="BK228" s="123"/>
      <c r="BL228" s="124">
        <f t="shared" si="31"/>
        <v>0</v>
      </c>
      <c r="BM228" s="123"/>
      <c r="BN228" s="120"/>
      <c r="BO228" s="120"/>
      <c r="BP228" s="123"/>
      <c r="BQ228" s="123"/>
      <c r="BR228" s="123"/>
      <c r="BS228" s="123"/>
      <c r="BT228" s="123"/>
      <c r="BU228" s="123"/>
      <c r="BV228" s="123"/>
      <c r="BW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0"/>
      <c r="CH228" s="123"/>
      <c r="CI228" s="123"/>
      <c r="CJ228" s="123"/>
      <c r="CK228" s="118">
        <v>0</v>
      </c>
      <c r="CL228" s="106">
        <f t="shared" si="30"/>
        <v>0</v>
      </c>
      <c r="CM228" s="125" t="e">
        <f>E228+F228+G228+H228+I228+J228+K228+L228+M228+N228+O228+P228+Q228+R228+AB228+AC228+AD228+AE228+AF228+AG228+AH228+AI228+AJ228+AK228+AL228+AM228+AN228+AO228+T228+U228+V228+W228+AQ228+AR228+AS228+AT228+BA228+BB228+BC228+BD228+BF228+BG228+BK228+#REF!+BM228+AV228+BN228+AW228+BO228+AY228+BQ228+CD228+CF228+CG228+Z228+AU228+AX228+BP228+BR228+BS228+BT228+BU228+BV228+CE228</f>
        <v>#REF!</v>
      </c>
      <c r="CN228" s="126"/>
    </row>
    <row r="229" spans="1:93" ht="13.8" hidden="1" thickBot="1" x14ac:dyDescent="0.35">
      <c r="A229" s="53">
        <v>223</v>
      </c>
      <c r="B229" s="336"/>
      <c r="C229" s="128"/>
      <c r="D229" s="132" t="str">
        <f t="shared" si="33"/>
        <v>SALBRIS SOLOGNE TT.</v>
      </c>
      <c r="E229" s="128"/>
      <c r="F229" s="129"/>
      <c r="G229" s="129"/>
      <c r="H229" s="129"/>
      <c r="I229" s="129"/>
      <c r="J229" s="129"/>
      <c r="K229" s="130"/>
      <c r="L229" s="128"/>
      <c r="M229" s="129"/>
      <c r="N229" s="129"/>
      <c r="O229" s="129"/>
      <c r="P229" s="129"/>
      <c r="Q229" s="129"/>
      <c r="R229" s="112"/>
      <c r="S229" s="118">
        <v>0</v>
      </c>
      <c r="T229" s="128"/>
      <c r="U229" s="129"/>
      <c r="V229" s="129"/>
      <c r="W229" s="130"/>
      <c r="X229" s="118">
        <v>0</v>
      </c>
      <c r="Y229" s="118"/>
      <c r="Z229" s="131"/>
      <c r="AA229" s="118">
        <f t="shared" si="29"/>
        <v>0</v>
      </c>
      <c r="AB229" s="132"/>
      <c r="AC229" s="129"/>
      <c r="AD229" s="129"/>
      <c r="AE229" s="129"/>
      <c r="AF229" s="129"/>
      <c r="AG229" s="129"/>
      <c r="AH229" s="130"/>
      <c r="AI229" s="128"/>
      <c r="AJ229" s="129"/>
      <c r="AK229" s="129"/>
      <c r="AL229" s="129"/>
      <c r="AM229" s="129"/>
      <c r="AN229" s="129"/>
      <c r="AO229" s="112"/>
      <c r="AP229" s="118">
        <v>0</v>
      </c>
      <c r="AQ229" s="128"/>
      <c r="AR229" s="129"/>
      <c r="AS229" s="129"/>
      <c r="AT229" s="129"/>
      <c r="AU229" s="133"/>
      <c r="AV229" s="133"/>
      <c r="AW229" s="134"/>
      <c r="AX229" s="135"/>
      <c r="AY229" s="133"/>
      <c r="AZ229" s="118">
        <v>0</v>
      </c>
      <c r="BA229" s="132"/>
      <c r="BB229" s="129"/>
      <c r="BC229" s="129"/>
      <c r="BD229" s="130"/>
      <c r="BE229" s="118">
        <v>0</v>
      </c>
      <c r="BF229" s="136"/>
      <c r="BG229" s="136"/>
      <c r="BH229" s="136"/>
      <c r="BI229" s="136"/>
      <c r="BJ229" s="136"/>
      <c r="BK229" s="136"/>
      <c r="BL229" s="124">
        <f t="shared" si="31"/>
        <v>0</v>
      </c>
      <c r="BM229" s="136"/>
      <c r="BN229" s="133"/>
      <c r="BO229" s="133"/>
      <c r="BP229" s="136"/>
      <c r="BQ229" s="136"/>
      <c r="BR229" s="136"/>
      <c r="BS229" s="136"/>
      <c r="BT229" s="136"/>
      <c r="BU229" s="136"/>
      <c r="BV229" s="136"/>
      <c r="BW229" s="136"/>
      <c r="BX229" s="136"/>
      <c r="BY229" s="136"/>
      <c r="BZ229" s="136"/>
      <c r="CA229" s="136"/>
      <c r="CB229" s="136"/>
      <c r="CC229" s="136"/>
      <c r="CD229" s="136"/>
      <c r="CE229" s="136"/>
      <c r="CF229" s="136"/>
      <c r="CG229" s="133"/>
      <c r="CH229" s="136"/>
      <c r="CI229" s="136"/>
      <c r="CJ229" s="136"/>
      <c r="CK229" s="118">
        <v>0</v>
      </c>
      <c r="CL229" s="106">
        <f t="shared" si="30"/>
        <v>0</v>
      </c>
      <c r="CM229" s="125" t="e">
        <f>E229+F229+G229+H229+I229+J229+K229+L229+M229+N229+O229+P229+Q229+R229+AB229+AC229+AD229+AE229+AF229+AG229+AH229+AI229+AJ229+AK229+AL229+AM229+AN229+AO229+T229+U229+V229+W229+AQ229+AR229+AS229+AT229+BA229+BB229+BC229+BD229+BF229+BG229+BK229+#REF!+BM229+AV229+BN229+AW229+BO229+AY229+BQ229+CD229+CF229+CG229+Z229+AU229+AX229+BP229+BR229+BS229+BT229+BU229+BV229+CE229</f>
        <v>#REF!</v>
      </c>
      <c r="CN229" s="126"/>
    </row>
    <row r="230" spans="1:93" ht="13.8" hidden="1" thickBot="1" x14ac:dyDescent="0.35">
      <c r="A230" s="53">
        <v>224</v>
      </c>
      <c r="B230" s="336"/>
      <c r="C230" s="128"/>
      <c r="D230" s="132" t="str">
        <f t="shared" si="33"/>
        <v>SALBRIS SOLOGNE TT.</v>
      </c>
      <c r="E230" s="128"/>
      <c r="F230" s="129"/>
      <c r="G230" s="129"/>
      <c r="H230" s="129"/>
      <c r="I230" s="129"/>
      <c r="J230" s="129"/>
      <c r="K230" s="130"/>
      <c r="L230" s="128"/>
      <c r="M230" s="129"/>
      <c r="N230" s="129"/>
      <c r="O230" s="129"/>
      <c r="P230" s="129"/>
      <c r="Q230" s="129"/>
      <c r="R230" s="112"/>
      <c r="S230" s="118">
        <v>0</v>
      </c>
      <c r="T230" s="128"/>
      <c r="U230" s="129"/>
      <c r="V230" s="129"/>
      <c r="W230" s="130"/>
      <c r="X230" s="118">
        <v>0</v>
      </c>
      <c r="Y230" s="118"/>
      <c r="Z230" s="131"/>
      <c r="AA230" s="118">
        <f t="shared" si="29"/>
        <v>0</v>
      </c>
      <c r="AB230" s="132"/>
      <c r="AC230" s="129"/>
      <c r="AD230" s="129"/>
      <c r="AE230" s="129"/>
      <c r="AF230" s="129"/>
      <c r="AG230" s="129"/>
      <c r="AH230" s="130"/>
      <c r="AI230" s="128"/>
      <c r="AJ230" s="129"/>
      <c r="AK230" s="129"/>
      <c r="AL230" s="129"/>
      <c r="AM230" s="129"/>
      <c r="AN230" s="129"/>
      <c r="AO230" s="112"/>
      <c r="AP230" s="118">
        <v>0</v>
      </c>
      <c r="AQ230" s="128"/>
      <c r="AR230" s="129"/>
      <c r="AS230" s="129"/>
      <c r="AT230" s="129"/>
      <c r="AU230" s="133"/>
      <c r="AV230" s="133"/>
      <c r="AW230" s="134"/>
      <c r="AX230" s="135"/>
      <c r="AY230" s="133"/>
      <c r="AZ230" s="118">
        <v>0</v>
      </c>
      <c r="BA230" s="132"/>
      <c r="BB230" s="129"/>
      <c r="BC230" s="129"/>
      <c r="BD230" s="130"/>
      <c r="BE230" s="118">
        <v>0</v>
      </c>
      <c r="BF230" s="136"/>
      <c r="BG230" s="136"/>
      <c r="BH230" s="136"/>
      <c r="BI230" s="136"/>
      <c r="BJ230" s="136"/>
      <c r="BK230" s="136"/>
      <c r="BL230" s="124">
        <f t="shared" si="31"/>
        <v>0</v>
      </c>
      <c r="BM230" s="136"/>
      <c r="BN230" s="133"/>
      <c r="BO230" s="133"/>
      <c r="BP230" s="136"/>
      <c r="BQ230" s="136"/>
      <c r="BR230" s="136"/>
      <c r="BS230" s="136"/>
      <c r="BT230" s="136"/>
      <c r="BU230" s="136"/>
      <c r="BV230" s="136"/>
      <c r="BW230" s="136"/>
      <c r="BX230" s="136"/>
      <c r="BY230" s="136"/>
      <c r="BZ230" s="136"/>
      <c r="CA230" s="136"/>
      <c r="CB230" s="136"/>
      <c r="CC230" s="136"/>
      <c r="CD230" s="136"/>
      <c r="CE230" s="136"/>
      <c r="CF230" s="136"/>
      <c r="CG230" s="133"/>
      <c r="CH230" s="136"/>
      <c r="CI230" s="136"/>
      <c r="CJ230" s="136"/>
      <c r="CK230" s="118">
        <v>0</v>
      </c>
      <c r="CL230" s="106">
        <f t="shared" si="30"/>
        <v>0</v>
      </c>
      <c r="CM230" s="125" t="e">
        <f>E230+F230+G230+H230+I230+J230+K230+L230+M230+N230+O230+P230+Q230+R230+AB230+AC230+AD230+AE230+AF230+AG230+AH230+AI230+AJ230+AK230+AL230+AM230+AN230+AO230+T230+U230+V230+W230+AQ230+AR230+AS230+AT230+BA230+BB230+BC230+BD230+BF230+BG230+BK230+#REF!+BM230+AV230+BN230+AW230+BO230+AY230+BQ230+CD230+CF230+CG230+Z230+AU230+AX230+BP230+BR230+BS230+BT230+BU230+BV230+CE230</f>
        <v>#REF!</v>
      </c>
      <c r="CN230" s="137"/>
    </row>
    <row r="231" spans="1:93" ht="13.8" hidden="1" thickBot="1" x14ac:dyDescent="0.35">
      <c r="A231" s="53">
        <v>225</v>
      </c>
      <c r="B231" s="337"/>
      <c r="C231" s="128"/>
      <c r="D231" s="132" t="str">
        <f t="shared" si="33"/>
        <v>SALBRIS SOLOGNE TT.</v>
      </c>
      <c r="E231" s="128"/>
      <c r="F231" s="129"/>
      <c r="G231" s="129"/>
      <c r="H231" s="129"/>
      <c r="I231" s="129"/>
      <c r="J231" s="129"/>
      <c r="K231" s="130"/>
      <c r="L231" s="128"/>
      <c r="M231" s="129"/>
      <c r="N231" s="129"/>
      <c r="O231" s="129"/>
      <c r="P231" s="129"/>
      <c r="Q231" s="129"/>
      <c r="R231" s="112"/>
      <c r="S231" s="118">
        <v>0</v>
      </c>
      <c r="T231" s="128"/>
      <c r="U231" s="129"/>
      <c r="V231" s="129"/>
      <c r="W231" s="130"/>
      <c r="X231" s="118">
        <v>0</v>
      </c>
      <c r="Y231" s="118"/>
      <c r="Z231" s="131"/>
      <c r="AA231" s="118">
        <f t="shared" si="29"/>
        <v>0</v>
      </c>
      <c r="AB231" s="132"/>
      <c r="AC231" s="129"/>
      <c r="AD231" s="129"/>
      <c r="AE231" s="129"/>
      <c r="AF231" s="129"/>
      <c r="AG231" s="129"/>
      <c r="AH231" s="130"/>
      <c r="AI231" s="128"/>
      <c r="AJ231" s="129"/>
      <c r="AK231" s="129"/>
      <c r="AL231" s="129"/>
      <c r="AM231" s="129"/>
      <c r="AN231" s="129"/>
      <c r="AO231" s="112"/>
      <c r="AP231" s="118">
        <v>0</v>
      </c>
      <c r="AQ231" s="128"/>
      <c r="AR231" s="129"/>
      <c r="AS231" s="129"/>
      <c r="AT231" s="129"/>
      <c r="AU231" s="133"/>
      <c r="AV231" s="133"/>
      <c r="AW231" s="134"/>
      <c r="AX231" s="135"/>
      <c r="AY231" s="133"/>
      <c r="AZ231" s="118">
        <v>0</v>
      </c>
      <c r="BA231" s="132"/>
      <c r="BB231" s="129"/>
      <c r="BC231" s="129"/>
      <c r="BD231" s="130"/>
      <c r="BE231" s="118">
        <v>0</v>
      </c>
      <c r="BF231" s="136"/>
      <c r="BG231" s="136"/>
      <c r="BH231" s="136"/>
      <c r="BI231" s="136"/>
      <c r="BJ231" s="136"/>
      <c r="BK231" s="136"/>
      <c r="BL231" s="124">
        <f t="shared" si="31"/>
        <v>0</v>
      </c>
      <c r="BM231" s="136"/>
      <c r="BN231" s="133"/>
      <c r="BO231" s="133"/>
      <c r="BP231" s="136"/>
      <c r="BQ231" s="136"/>
      <c r="BR231" s="136"/>
      <c r="BS231" s="136"/>
      <c r="BT231" s="136"/>
      <c r="BU231" s="136"/>
      <c r="BV231" s="136"/>
      <c r="BW231" s="136"/>
      <c r="BX231" s="136"/>
      <c r="BY231" s="136"/>
      <c r="BZ231" s="136"/>
      <c r="CA231" s="136"/>
      <c r="CB231" s="136"/>
      <c r="CC231" s="136"/>
      <c r="CD231" s="136"/>
      <c r="CE231" s="136"/>
      <c r="CF231" s="136"/>
      <c r="CG231" s="133"/>
      <c r="CH231" s="136"/>
      <c r="CI231" s="136"/>
      <c r="CJ231" s="136"/>
      <c r="CK231" s="118">
        <v>0</v>
      </c>
      <c r="CL231" s="106">
        <f t="shared" si="30"/>
        <v>0</v>
      </c>
      <c r="CM231" s="139" t="e">
        <f>E231+F231+G231+H231+I231+J231+K231+L231+M231+N231+O231+P231+Q231+R231+AB231+AC231+AD231+AE231+AF231+AG231+AH231+AI231+AJ231+AK231+AL231+AM231+AN231+AO231+T231+U231+V231+W231+AQ231+AR231+AS231+AT231+BA231+BB231+BC231+BD231+BF231+BG231+BK231+#REF!+BM231+AV231+BN231+AW231+BO231+AY231+BQ231+CD231+CF231+CG231+Z231+AU231+AX231+BP231+BR231+BS231+BT231+BU231+BV231+CE231</f>
        <v>#REF!</v>
      </c>
      <c r="CN231" s="137"/>
    </row>
    <row r="232" spans="1:93" ht="14.4" thickTop="1" thickBot="1" x14ac:dyDescent="0.35">
      <c r="A232" s="53">
        <v>226</v>
      </c>
      <c r="B232" s="327" t="s">
        <v>228</v>
      </c>
      <c r="C232" s="141" t="s">
        <v>229</v>
      </c>
      <c r="D232" s="142" t="str">
        <f>$B$232</f>
        <v>US. CHOUZY Tennis de Table</v>
      </c>
      <c r="E232" s="141"/>
      <c r="F232" s="143"/>
      <c r="G232" s="143"/>
      <c r="H232" s="143"/>
      <c r="I232" s="143"/>
      <c r="J232" s="143"/>
      <c r="K232" s="144"/>
      <c r="L232" s="141"/>
      <c r="M232" s="143"/>
      <c r="N232" s="143"/>
      <c r="O232" s="143"/>
      <c r="P232" s="143"/>
      <c r="Q232" s="143"/>
      <c r="R232" s="145"/>
      <c r="S232" s="118">
        <v>0</v>
      </c>
      <c r="T232" s="141"/>
      <c r="U232" s="143"/>
      <c r="V232" s="143"/>
      <c r="W232" s="144"/>
      <c r="X232" s="118">
        <v>0</v>
      </c>
      <c r="Y232" s="182"/>
      <c r="Z232" s="146"/>
      <c r="AA232" s="118">
        <f t="shared" si="29"/>
        <v>0</v>
      </c>
      <c r="AB232" s="142"/>
      <c r="AC232" s="143"/>
      <c r="AD232" s="143"/>
      <c r="AE232" s="143"/>
      <c r="AF232" s="143"/>
      <c r="AG232" s="143"/>
      <c r="AH232" s="144"/>
      <c r="AI232" s="141"/>
      <c r="AJ232" s="143"/>
      <c r="AK232" s="143"/>
      <c r="AL232" s="143"/>
      <c r="AM232" s="143"/>
      <c r="AN232" s="143"/>
      <c r="AO232" s="145"/>
      <c r="AP232" s="116">
        <f>(SUM(AB232:AO232))*barêmes!$H$12</f>
        <v>0</v>
      </c>
      <c r="AQ232" s="141"/>
      <c r="AR232" s="143"/>
      <c r="AS232" s="143"/>
      <c r="AT232" s="143"/>
      <c r="AU232" s="147"/>
      <c r="AV232" s="147"/>
      <c r="AW232" s="148"/>
      <c r="AX232" s="149"/>
      <c r="AY232" s="147"/>
      <c r="AZ232" s="118">
        <v>0</v>
      </c>
      <c r="BA232" s="142"/>
      <c r="BB232" s="143"/>
      <c r="BC232" s="143"/>
      <c r="BD232" s="144"/>
      <c r="BE232" s="118">
        <v>0</v>
      </c>
      <c r="BF232" s="150"/>
      <c r="BG232" s="150"/>
      <c r="BH232" s="150"/>
      <c r="BI232" s="150"/>
      <c r="BJ232" s="150"/>
      <c r="BK232" s="150"/>
      <c r="BL232" s="124">
        <f t="shared" si="31"/>
        <v>0</v>
      </c>
      <c r="BM232" s="150"/>
      <c r="BN232" s="147"/>
      <c r="BO232" s="147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  <c r="CA232" s="150"/>
      <c r="CB232" s="150"/>
      <c r="CC232" s="150"/>
      <c r="CD232" s="150"/>
      <c r="CE232" s="150"/>
      <c r="CF232" s="150"/>
      <c r="CG232" s="147"/>
      <c r="CH232" s="150"/>
      <c r="CI232" s="150"/>
      <c r="CJ232" s="150"/>
      <c r="CK232" s="98">
        <f>SUM(BM232:CB232)*barêmes!$H$16</f>
        <v>0</v>
      </c>
      <c r="CL232" s="151">
        <f t="shared" si="30"/>
        <v>0</v>
      </c>
      <c r="CM232" s="152" t="e">
        <f>E232+F232+G232+H232+I232+J232+K232+L232+M232+N232+O232+P232+Q232+R232+AB232+AC232+AD232+AE232+AF232+AG232+AH232+AI232+AJ232+AK232+AL232+AM232+AN232+AO232+T232+U232+V232+W232+AQ232+AR232+AS232+AT232+BA232+BB232+BC232+BD232+BF232+BG232+BK232+#REF!+BM232+AV232+BN232+AW232+BO232+AY232+BQ232+CD232+CF232+CG232+Z232+AU232+AX232+BP232+BR232+BS232+BT232+BU232+BV232+CE232</f>
        <v>#REF!</v>
      </c>
      <c r="CN232" s="63" t="e">
        <f>SUM(CM232:CM246)</f>
        <v>#REF!</v>
      </c>
      <c r="CO232" s="109">
        <f>SUM(CL232:CL246)</f>
        <v>40</v>
      </c>
    </row>
    <row r="233" spans="1:93" ht="13.8" thickBot="1" x14ac:dyDescent="0.35">
      <c r="A233" s="53">
        <v>227</v>
      </c>
      <c r="B233" s="278"/>
      <c r="C233" s="141" t="s">
        <v>230</v>
      </c>
      <c r="D233" s="142" t="str">
        <f t="shared" ref="D233:D246" si="34">$B$232</f>
        <v>US. CHOUZY Tennis de Table</v>
      </c>
      <c r="E233" s="141"/>
      <c r="F233" s="143"/>
      <c r="G233" s="143"/>
      <c r="H233" s="143"/>
      <c r="I233" s="143"/>
      <c r="J233" s="143"/>
      <c r="K233" s="144"/>
      <c r="L233" s="141"/>
      <c r="M233" s="143"/>
      <c r="N233" s="143"/>
      <c r="O233" s="143"/>
      <c r="P233" s="143"/>
      <c r="Q233" s="143"/>
      <c r="R233" s="145"/>
      <c r="S233" s="118">
        <v>0</v>
      </c>
      <c r="T233" s="141"/>
      <c r="U233" s="143"/>
      <c r="V233" s="143"/>
      <c r="W233" s="144"/>
      <c r="X233" s="118">
        <v>0</v>
      </c>
      <c r="Y233" s="182"/>
      <c r="Z233" s="146"/>
      <c r="AA233" s="118">
        <f t="shared" si="29"/>
        <v>0</v>
      </c>
      <c r="AB233" s="142"/>
      <c r="AC233" s="143"/>
      <c r="AD233" s="143">
        <v>1</v>
      </c>
      <c r="AE233" s="143"/>
      <c r="AF233" s="143"/>
      <c r="AG233" s="143"/>
      <c r="AH233" s="144"/>
      <c r="AI233" s="141"/>
      <c r="AJ233" s="143"/>
      <c r="AK233" s="143"/>
      <c r="AL233" s="143"/>
      <c r="AM233" s="143"/>
      <c r="AN233" s="143"/>
      <c r="AO233" s="145">
        <v>1</v>
      </c>
      <c r="AP233" s="116">
        <f>(SUM(AB233:AO233))*barêmes!$H$12</f>
        <v>30</v>
      </c>
      <c r="AQ233" s="141"/>
      <c r="AR233" s="143"/>
      <c r="AS233" s="143"/>
      <c r="AT233" s="143"/>
      <c r="AU233" s="147"/>
      <c r="AV233" s="147"/>
      <c r="AW233" s="148"/>
      <c r="AX233" s="149"/>
      <c r="AY233" s="147"/>
      <c r="AZ233" s="118">
        <v>0</v>
      </c>
      <c r="BA233" s="142"/>
      <c r="BB233" s="143"/>
      <c r="BC233" s="143"/>
      <c r="BD233" s="144"/>
      <c r="BE233" s="118">
        <v>0</v>
      </c>
      <c r="BF233" s="150"/>
      <c r="BG233" s="150"/>
      <c r="BH233" s="150"/>
      <c r="BI233" s="150"/>
      <c r="BJ233" s="150"/>
      <c r="BK233" s="150"/>
      <c r="BL233" s="124">
        <f t="shared" si="31"/>
        <v>0</v>
      </c>
      <c r="BM233" s="150">
        <v>1</v>
      </c>
      <c r="BN233" s="147"/>
      <c r="BO233" s="147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  <c r="CA233" s="150"/>
      <c r="CB233" s="150"/>
      <c r="CC233" s="150"/>
      <c r="CD233" s="150"/>
      <c r="CE233" s="150"/>
      <c r="CF233" s="150"/>
      <c r="CG233" s="147"/>
      <c r="CH233" s="150"/>
      <c r="CI233" s="150"/>
      <c r="CJ233" s="150"/>
      <c r="CK233" s="98">
        <f>SUM(BM233:CB233)*barêmes!$H$16</f>
        <v>10</v>
      </c>
      <c r="CL233" s="151">
        <f t="shared" si="30"/>
        <v>40</v>
      </c>
      <c r="CM233" s="152" t="e">
        <f>E233+F233+G233+H233+I233+J233+K233+L233+M233+N233+O233+P233+Q233+R233+AB233+AC233+AD233+AE233+AF233+AG233+AH233+AI233+AJ233+AK233+AL233+AM233+AN233+AO233+T233+U233+V233+W233+AQ233+AR233+AS233+AT233+BA233+BB233+BC233+BD233+BF233+BG233+BK233+#REF!+BM233+AV233+BN233+AW233+BO233+AY233+BQ233+CD233+CF233+CG233+Z233+AU233+AX233+BP233+BR233+BS233+BT233+BU233+BV233+CE233</f>
        <v>#REF!</v>
      </c>
      <c r="CN233" s="55"/>
    </row>
    <row r="234" spans="1:93" ht="13.8" hidden="1" thickBot="1" x14ac:dyDescent="0.35">
      <c r="A234" s="53">
        <v>228</v>
      </c>
      <c r="B234" s="278"/>
      <c r="C234" s="153"/>
      <c r="D234" s="142" t="str">
        <f t="shared" si="34"/>
        <v>US. CHOUZY Tennis de Table</v>
      </c>
      <c r="E234" s="153"/>
      <c r="F234" s="154"/>
      <c r="G234" s="154"/>
      <c r="H234" s="154"/>
      <c r="I234" s="154"/>
      <c r="J234" s="154"/>
      <c r="K234" s="155"/>
      <c r="L234" s="153"/>
      <c r="M234" s="154"/>
      <c r="N234" s="154"/>
      <c r="O234" s="154"/>
      <c r="P234" s="154"/>
      <c r="Q234" s="154"/>
      <c r="R234" s="156"/>
      <c r="S234" s="116">
        <v>0</v>
      </c>
      <c r="T234" s="153"/>
      <c r="U234" s="154"/>
      <c r="V234" s="154"/>
      <c r="W234" s="155"/>
      <c r="X234" s="116">
        <v>0</v>
      </c>
      <c r="Y234" s="116"/>
      <c r="Z234" s="157"/>
      <c r="AA234" s="118">
        <f t="shared" si="29"/>
        <v>0</v>
      </c>
      <c r="AB234" s="158"/>
      <c r="AC234" s="154"/>
      <c r="AD234" s="154"/>
      <c r="AE234" s="154"/>
      <c r="AF234" s="154"/>
      <c r="AG234" s="154"/>
      <c r="AH234" s="155"/>
      <c r="AI234" s="153"/>
      <c r="AJ234" s="154"/>
      <c r="AK234" s="154"/>
      <c r="AL234" s="154"/>
      <c r="AM234" s="154"/>
      <c r="AN234" s="154"/>
      <c r="AO234" s="156"/>
      <c r="AP234" s="116">
        <v>0</v>
      </c>
      <c r="AQ234" s="153"/>
      <c r="AR234" s="154"/>
      <c r="AS234" s="154"/>
      <c r="AT234" s="154"/>
      <c r="AU234" s="159"/>
      <c r="AV234" s="159"/>
      <c r="AW234" s="160"/>
      <c r="AX234" s="161"/>
      <c r="AY234" s="159"/>
      <c r="AZ234" s="118">
        <v>0</v>
      </c>
      <c r="BA234" s="158"/>
      <c r="BB234" s="154"/>
      <c r="BC234" s="154"/>
      <c r="BD234" s="155"/>
      <c r="BE234" s="116">
        <v>0</v>
      </c>
      <c r="BF234" s="162"/>
      <c r="BG234" s="162"/>
      <c r="BH234" s="162"/>
      <c r="BI234" s="162"/>
      <c r="BJ234" s="162"/>
      <c r="BK234" s="162"/>
      <c r="BL234" s="124">
        <f t="shared" si="31"/>
        <v>0</v>
      </c>
      <c r="BM234" s="162"/>
      <c r="BN234" s="159"/>
      <c r="BO234" s="159"/>
      <c r="BP234" s="162"/>
      <c r="BQ234" s="162"/>
      <c r="BR234" s="162"/>
      <c r="BS234" s="162"/>
      <c r="BT234" s="162"/>
      <c r="BU234" s="162"/>
      <c r="BV234" s="162"/>
      <c r="BW234" s="162"/>
      <c r="BX234" s="162"/>
      <c r="BY234" s="162"/>
      <c r="BZ234" s="162"/>
      <c r="CA234" s="162"/>
      <c r="CB234" s="162"/>
      <c r="CC234" s="162"/>
      <c r="CD234" s="162"/>
      <c r="CE234" s="162"/>
      <c r="CF234" s="162"/>
      <c r="CG234" s="159"/>
      <c r="CH234" s="162"/>
      <c r="CI234" s="162"/>
      <c r="CJ234" s="162"/>
      <c r="CK234" s="118">
        <v>0</v>
      </c>
      <c r="CL234" s="151">
        <f t="shared" si="30"/>
        <v>0</v>
      </c>
      <c r="CM234" s="152" t="e">
        <f>E234+F234+G234+H234+I234+J234+K234+L234+M234+N234+O234+P234+Q234+R234+AB234+AC234+AD234+AE234+AF234+AG234+AH234+AI234+AJ234+AK234+AL234+AM234+AN234+AO234+T234+U234+V234+W234+AQ234+AR234+AS234+AT234+BA234+BB234+BC234+BD234+BF234+BG234+BK234+#REF!+BM234+AV234+BN234+AW234+BO234+AY234+BQ234+CD234+CF234+CG234+Z234+AU234+AX234+BP234+BR234+BS234+BT234+BU234+BV234+CE234</f>
        <v>#REF!</v>
      </c>
      <c r="CN234" s="55"/>
    </row>
    <row r="235" spans="1:93" ht="13.8" hidden="1" thickBot="1" x14ac:dyDescent="0.35">
      <c r="A235" s="53">
        <v>229</v>
      </c>
      <c r="B235" s="278"/>
      <c r="C235" s="141"/>
      <c r="D235" s="142" t="str">
        <f t="shared" si="34"/>
        <v>US. CHOUZY Tennis de Table</v>
      </c>
      <c r="E235" s="141"/>
      <c r="F235" s="143"/>
      <c r="G235" s="143"/>
      <c r="H235" s="143"/>
      <c r="I235" s="143"/>
      <c r="J235" s="143"/>
      <c r="K235" s="144"/>
      <c r="L235" s="141"/>
      <c r="M235" s="143"/>
      <c r="N235" s="143"/>
      <c r="O235" s="143"/>
      <c r="P235" s="143"/>
      <c r="Q235" s="143"/>
      <c r="R235" s="145"/>
      <c r="S235" s="118">
        <v>0</v>
      </c>
      <c r="T235" s="141"/>
      <c r="U235" s="143"/>
      <c r="V235" s="143"/>
      <c r="W235" s="144"/>
      <c r="X235" s="118">
        <v>0</v>
      </c>
      <c r="Y235" s="118"/>
      <c r="Z235" s="146"/>
      <c r="AA235" s="118">
        <f t="shared" si="29"/>
        <v>0</v>
      </c>
      <c r="AB235" s="142"/>
      <c r="AC235" s="143"/>
      <c r="AD235" s="143"/>
      <c r="AE235" s="143"/>
      <c r="AF235" s="143"/>
      <c r="AG235" s="143"/>
      <c r="AH235" s="144"/>
      <c r="AI235" s="141"/>
      <c r="AJ235" s="143"/>
      <c r="AK235" s="143"/>
      <c r="AL235" s="143"/>
      <c r="AM235" s="143"/>
      <c r="AN235" s="143"/>
      <c r="AO235" s="145"/>
      <c r="AP235" s="118">
        <v>0</v>
      </c>
      <c r="AQ235" s="141"/>
      <c r="AR235" s="143"/>
      <c r="AS235" s="143"/>
      <c r="AT235" s="143"/>
      <c r="AU235" s="147"/>
      <c r="AV235" s="147"/>
      <c r="AW235" s="148"/>
      <c r="AX235" s="149"/>
      <c r="AY235" s="147"/>
      <c r="AZ235" s="118">
        <v>0</v>
      </c>
      <c r="BA235" s="142"/>
      <c r="BB235" s="143"/>
      <c r="BC235" s="143"/>
      <c r="BD235" s="144"/>
      <c r="BE235" s="118">
        <v>0</v>
      </c>
      <c r="BF235" s="150"/>
      <c r="BG235" s="150"/>
      <c r="BH235" s="150"/>
      <c r="BI235" s="150"/>
      <c r="BJ235" s="150"/>
      <c r="BK235" s="150"/>
      <c r="BL235" s="124">
        <f t="shared" si="31"/>
        <v>0</v>
      </c>
      <c r="BM235" s="150"/>
      <c r="BN235" s="147"/>
      <c r="BO235" s="147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  <c r="CA235" s="150"/>
      <c r="CB235" s="150"/>
      <c r="CC235" s="150"/>
      <c r="CD235" s="150"/>
      <c r="CE235" s="150"/>
      <c r="CF235" s="150"/>
      <c r="CG235" s="147"/>
      <c r="CH235" s="150"/>
      <c r="CI235" s="150"/>
      <c r="CJ235" s="150"/>
      <c r="CK235" s="118">
        <v>0</v>
      </c>
      <c r="CL235" s="151">
        <f t="shared" si="30"/>
        <v>0</v>
      </c>
      <c r="CM235" s="152" t="e">
        <f>E235+F235+G235+H235+I235+J235+K235+L235+M235+N235+O235+P235+Q235+R235+AB235+AC235+AD235+AE235+AF235+AG235+AH235+AI235+AJ235+AK235+AL235+AM235+AN235+AO235+T235+U235+V235+W235+AQ235+AR235+AS235+AT235+BA235+BB235+BC235+BD235+BF235+BG235+BK235+#REF!+BM235+AV235+BN235+AW235+BO235+AY235+BQ235+CD235+CF235+CG235+Z235+AU235+AX235+BP235+BR235+BS235+BT235+BU235+BV235+CE235</f>
        <v>#REF!</v>
      </c>
    </row>
    <row r="236" spans="1:93" ht="13.8" hidden="1" thickBot="1" x14ac:dyDescent="0.35">
      <c r="A236" s="53">
        <v>230</v>
      </c>
      <c r="B236" s="278"/>
      <c r="C236" s="141"/>
      <c r="D236" s="142" t="str">
        <f t="shared" si="34"/>
        <v>US. CHOUZY Tennis de Table</v>
      </c>
      <c r="E236" s="141"/>
      <c r="F236" s="143"/>
      <c r="G236" s="143"/>
      <c r="H236" s="143"/>
      <c r="I236" s="143"/>
      <c r="J236" s="143"/>
      <c r="K236" s="144"/>
      <c r="L236" s="141"/>
      <c r="M236" s="143"/>
      <c r="N236" s="143"/>
      <c r="O236" s="143"/>
      <c r="P236" s="143"/>
      <c r="Q236" s="143"/>
      <c r="R236" s="145"/>
      <c r="S236" s="118">
        <v>0</v>
      </c>
      <c r="T236" s="141"/>
      <c r="U236" s="143"/>
      <c r="V236" s="143"/>
      <c r="W236" s="144"/>
      <c r="X236" s="118">
        <v>0</v>
      </c>
      <c r="Y236" s="118"/>
      <c r="Z236" s="146"/>
      <c r="AA236" s="118">
        <f t="shared" si="29"/>
        <v>0</v>
      </c>
      <c r="AB236" s="142"/>
      <c r="AC236" s="143"/>
      <c r="AD236" s="143"/>
      <c r="AE236" s="143"/>
      <c r="AF236" s="143"/>
      <c r="AG236" s="143"/>
      <c r="AH236" s="144"/>
      <c r="AI236" s="141"/>
      <c r="AJ236" s="143"/>
      <c r="AK236" s="143"/>
      <c r="AL236" s="143"/>
      <c r="AM236" s="143"/>
      <c r="AN236" s="143"/>
      <c r="AO236" s="145"/>
      <c r="AP236" s="118">
        <v>0</v>
      </c>
      <c r="AQ236" s="141"/>
      <c r="AR236" s="143"/>
      <c r="AS236" s="143"/>
      <c r="AT236" s="143"/>
      <c r="AU236" s="147"/>
      <c r="AV236" s="147"/>
      <c r="AW236" s="148"/>
      <c r="AX236" s="149"/>
      <c r="AY236" s="147"/>
      <c r="AZ236" s="118">
        <v>0</v>
      </c>
      <c r="BA236" s="142"/>
      <c r="BB236" s="143"/>
      <c r="BC236" s="143"/>
      <c r="BD236" s="144"/>
      <c r="BE236" s="118">
        <v>0</v>
      </c>
      <c r="BF236" s="150"/>
      <c r="BG236" s="150"/>
      <c r="BH236" s="150"/>
      <c r="BI236" s="150"/>
      <c r="BJ236" s="150"/>
      <c r="BK236" s="150"/>
      <c r="BL236" s="124">
        <f t="shared" si="31"/>
        <v>0</v>
      </c>
      <c r="BM236" s="150"/>
      <c r="BN236" s="147"/>
      <c r="BO236" s="147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  <c r="CA236" s="150"/>
      <c r="CB236" s="150"/>
      <c r="CC236" s="150"/>
      <c r="CD236" s="150"/>
      <c r="CE236" s="150"/>
      <c r="CF236" s="150"/>
      <c r="CG236" s="147"/>
      <c r="CH236" s="150"/>
      <c r="CI236" s="150"/>
      <c r="CJ236" s="150"/>
      <c r="CK236" s="118">
        <v>0</v>
      </c>
      <c r="CL236" s="151">
        <f t="shared" si="30"/>
        <v>0</v>
      </c>
      <c r="CM236" s="152" t="e">
        <f>E236+F236+G236+H236+I236+J236+K236+L236+M236+N236+O236+P236+Q236+R236+AB236+AC236+AD236+AE236+AF236+AG236+AH236+AI236+AJ236+AK236+AL236+AM236+AN236+AO236+T236+U236+V236+W236+AQ236+AR236+AS236+AT236+BA236+BB236+BC236+BD236+BF236+BG236+BK236+#REF!+BM236+AV236+BN236+AW236+BO236+AY236+BQ236+CD236+CF236+CG236+Z236+AU236+AX236+BP236+BR236+BS236+BT236+BU236+BV236+CE236</f>
        <v>#REF!</v>
      </c>
      <c r="CN236" s="55"/>
    </row>
    <row r="237" spans="1:93" ht="13.8" hidden="1" thickBot="1" x14ac:dyDescent="0.35">
      <c r="A237" s="53">
        <v>231</v>
      </c>
      <c r="B237" s="278"/>
      <c r="C237" s="141"/>
      <c r="D237" s="142" t="str">
        <f t="shared" si="34"/>
        <v>US. CHOUZY Tennis de Table</v>
      </c>
      <c r="E237" s="141"/>
      <c r="F237" s="143"/>
      <c r="G237" s="143"/>
      <c r="H237" s="143"/>
      <c r="I237" s="143"/>
      <c r="J237" s="143"/>
      <c r="K237" s="144"/>
      <c r="L237" s="141"/>
      <c r="M237" s="143"/>
      <c r="N237" s="143"/>
      <c r="O237" s="143"/>
      <c r="P237" s="143"/>
      <c r="Q237" s="143"/>
      <c r="R237" s="145"/>
      <c r="S237" s="118">
        <v>0</v>
      </c>
      <c r="T237" s="141"/>
      <c r="U237" s="143"/>
      <c r="V237" s="143"/>
      <c r="W237" s="144"/>
      <c r="X237" s="118">
        <v>0</v>
      </c>
      <c r="Y237" s="118"/>
      <c r="Z237" s="146"/>
      <c r="AA237" s="118">
        <f t="shared" si="29"/>
        <v>0</v>
      </c>
      <c r="AB237" s="142"/>
      <c r="AC237" s="143"/>
      <c r="AD237" s="143"/>
      <c r="AE237" s="143"/>
      <c r="AF237" s="143"/>
      <c r="AG237" s="143"/>
      <c r="AH237" s="144"/>
      <c r="AI237" s="141"/>
      <c r="AJ237" s="143"/>
      <c r="AK237" s="143"/>
      <c r="AL237" s="143"/>
      <c r="AM237" s="143"/>
      <c r="AN237" s="143"/>
      <c r="AO237" s="145"/>
      <c r="AP237" s="118">
        <v>0</v>
      </c>
      <c r="AQ237" s="141"/>
      <c r="AR237" s="143"/>
      <c r="AS237" s="143"/>
      <c r="AT237" s="143"/>
      <c r="AU237" s="147"/>
      <c r="AV237" s="147"/>
      <c r="AW237" s="148"/>
      <c r="AX237" s="149"/>
      <c r="AY237" s="147"/>
      <c r="AZ237" s="118">
        <v>0</v>
      </c>
      <c r="BA237" s="142"/>
      <c r="BB237" s="143"/>
      <c r="BC237" s="143"/>
      <c r="BD237" s="144"/>
      <c r="BE237" s="118">
        <v>0</v>
      </c>
      <c r="BF237" s="150"/>
      <c r="BG237" s="150"/>
      <c r="BH237" s="150"/>
      <c r="BI237" s="150"/>
      <c r="BJ237" s="150"/>
      <c r="BK237" s="150"/>
      <c r="BL237" s="124">
        <f t="shared" si="31"/>
        <v>0</v>
      </c>
      <c r="BM237" s="150"/>
      <c r="BN237" s="147"/>
      <c r="BO237" s="147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  <c r="CA237" s="150"/>
      <c r="CB237" s="150"/>
      <c r="CC237" s="150"/>
      <c r="CD237" s="150"/>
      <c r="CE237" s="150"/>
      <c r="CF237" s="150"/>
      <c r="CG237" s="147"/>
      <c r="CH237" s="150"/>
      <c r="CI237" s="150"/>
      <c r="CJ237" s="150"/>
      <c r="CK237" s="118">
        <v>0</v>
      </c>
      <c r="CL237" s="151">
        <f t="shared" si="30"/>
        <v>0</v>
      </c>
      <c r="CM237" s="152" t="e">
        <f>E237+F237+G237+H237+I237+J237+K237+L237+M237+N237+O237+P237+Q237+R237+AB237+AC237+AD237+AE237+AF237+AG237+AH237+AI237+AJ237+AK237+AL237+AM237+AN237+AO237+T237+U237+V237+W237+AQ237+AR237+AS237+AT237+BA237+BB237+BC237+BD237+BF237+BG237+BK237+#REF!+BM237+AV237+BN237+AW237+BO237+AY237+BQ237+CD237+CF237+CG237+Z237+AU237+AX237+BP237+BR237+BS237+BT237+BU237+BV237+CE237</f>
        <v>#REF!</v>
      </c>
    </row>
    <row r="238" spans="1:93" ht="13.8" hidden="1" thickBot="1" x14ac:dyDescent="0.35">
      <c r="A238" s="53">
        <v>232</v>
      </c>
      <c r="B238" s="278"/>
      <c r="C238" s="141"/>
      <c r="D238" s="142" t="str">
        <f t="shared" si="34"/>
        <v>US. CHOUZY Tennis de Table</v>
      </c>
      <c r="E238" s="141"/>
      <c r="F238" s="143"/>
      <c r="G238" s="143"/>
      <c r="H238" s="143"/>
      <c r="I238" s="143"/>
      <c r="J238" s="143"/>
      <c r="K238" s="144"/>
      <c r="L238" s="141"/>
      <c r="M238" s="143"/>
      <c r="N238" s="143"/>
      <c r="O238" s="143"/>
      <c r="P238" s="143"/>
      <c r="Q238" s="143"/>
      <c r="R238" s="145"/>
      <c r="S238" s="118">
        <v>0</v>
      </c>
      <c r="T238" s="141"/>
      <c r="U238" s="143"/>
      <c r="V238" s="143"/>
      <c r="W238" s="144"/>
      <c r="X238" s="118">
        <v>0</v>
      </c>
      <c r="Y238" s="118"/>
      <c r="Z238" s="146"/>
      <c r="AA238" s="118">
        <f t="shared" si="29"/>
        <v>0</v>
      </c>
      <c r="AB238" s="142"/>
      <c r="AC238" s="143"/>
      <c r="AD238" s="143"/>
      <c r="AE238" s="143"/>
      <c r="AF238" s="143"/>
      <c r="AG238" s="143"/>
      <c r="AH238" s="144"/>
      <c r="AI238" s="141"/>
      <c r="AJ238" s="143"/>
      <c r="AK238" s="143"/>
      <c r="AL238" s="143"/>
      <c r="AM238" s="143"/>
      <c r="AN238" s="143"/>
      <c r="AO238" s="145"/>
      <c r="AP238" s="118">
        <v>0</v>
      </c>
      <c r="AQ238" s="141"/>
      <c r="AR238" s="143"/>
      <c r="AS238" s="143"/>
      <c r="AT238" s="143"/>
      <c r="AU238" s="147"/>
      <c r="AV238" s="147"/>
      <c r="AW238" s="148"/>
      <c r="AX238" s="149"/>
      <c r="AY238" s="147"/>
      <c r="AZ238" s="118">
        <v>0</v>
      </c>
      <c r="BA238" s="142"/>
      <c r="BB238" s="143"/>
      <c r="BC238" s="143"/>
      <c r="BD238" s="144"/>
      <c r="BE238" s="118">
        <v>0</v>
      </c>
      <c r="BF238" s="150"/>
      <c r="BG238" s="150"/>
      <c r="BH238" s="150"/>
      <c r="BI238" s="150"/>
      <c r="BJ238" s="150"/>
      <c r="BK238" s="150"/>
      <c r="BL238" s="124">
        <f t="shared" si="31"/>
        <v>0</v>
      </c>
      <c r="BM238" s="150"/>
      <c r="BN238" s="147"/>
      <c r="BO238" s="147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  <c r="CA238" s="150"/>
      <c r="CB238" s="150"/>
      <c r="CC238" s="150"/>
      <c r="CD238" s="150"/>
      <c r="CE238" s="150"/>
      <c r="CF238" s="150"/>
      <c r="CG238" s="147"/>
      <c r="CH238" s="150"/>
      <c r="CI238" s="150"/>
      <c r="CJ238" s="150"/>
      <c r="CK238" s="118">
        <v>0</v>
      </c>
      <c r="CL238" s="151">
        <f t="shared" si="30"/>
        <v>0</v>
      </c>
      <c r="CM238" s="152" t="e">
        <f>E238+F238+G238+H238+I238+J238+K238+L238+M238+N238+O238+P238+Q238+R238+AB238+AC238+AD238+AE238+AF238+AG238+AH238+AI238+AJ238+AK238+AL238+AM238+AN238+AO238+T238+U238+V238+W238+AQ238+AR238+AS238+AT238+BA238+BB238+BC238+BD238+BF238+BG238+BK238+#REF!+BM238+AV238+BN238+AW238+BO238+AY238+BQ238+CD238+CF238+CG238+Z238+AU238+AX238+BP238+BR238+BS238+BT238+BU238+BV238+CE238</f>
        <v>#REF!</v>
      </c>
      <c r="CN238" s="55"/>
    </row>
    <row r="239" spans="1:93" ht="13.8" hidden="1" thickBot="1" x14ac:dyDescent="0.35">
      <c r="A239" s="53">
        <v>233</v>
      </c>
      <c r="B239" s="278"/>
      <c r="C239" s="153"/>
      <c r="D239" s="142" t="str">
        <f t="shared" si="34"/>
        <v>US. CHOUZY Tennis de Table</v>
      </c>
      <c r="E239" s="153"/>
      <c r="F239" s="154"/>
      <c r="G239" s="154"/>
      <c r="H239" s="154"/>
      <c r="I239" s="154"/>
      <c r="J239" s="154"/>
      <c r="K239" s="155"/>
      <c r="L239" s="153"/>
      <c r="M239" s="154"/>
      <c r="N239" s="154"/>
      <c r="O239" s="154"/>
      <c r="P239" s="154"/>
      <c r="Q239" s="154"/>
      <c r="R239" s="156"/>
      <c r="S239" s="116">
        <v>0</v>
      </c>
      <c r="T239" s="153"/>
      <c r="U239" s="154"/>
      <c r="V239" s="154"/>
      <c r="W239" s="155"/>
      <c r="X239" s="116">
        <v>0</v>
      </c>
      <c r="Y239" s="116"/>
      <c r="Z239" s="157"/>
      <c r="AA239" s="118">
        <f t="shared" si="29"/>
        <v>0</v>
      </c>
      <c r="AB239" s="158"/>
      <c r="AC239" s="154"/>
      <c r="AD239" s="154"/>
      <c r="AE239" s="154"/>
      <c r="AF239" s="154"/>
      <c r="AG239" s="154"/>
      <c r="AH239" s="155"/>
      <c r="AI239" s="153"/>
      <c r="AJ239" s="154"/>
      <c r="AK239" s="154"/>
      <c r="AL239" s="154"/>
      <c r="AM239" s="154"/>
      <c r="AN239" s="154"/>
      <c r="AO239" s="156"/>
      <c r="AP239" s="116">
        <v>0</v>
      </c>
      <c r="AQ239" s="153"/>
      <c r="AR239" s="154"/>
      <c r="AS239" s="154"/>
      <c r="AT239" s="154"/>
      <c r="AU239" s="159"/>
      <c r="AV239" s="159"/>
      <c r="AW239" s="160"/>
      <c r="AX239" s="161"/>
      <c r="AY239" s="159"/>
      <c r="AZ239" s="118">
        <v>0</v>
      </c>
      <c r="BA239" s="158"/>
      <c r="BB239" s="154"/>
      <c r="BC239" s="154"/>
      <c r="BD239" s="155"/>
      <c r="BE239" s="116">
        <v>0</v>
      </c>
      <c r="BF239" s="162"/>
      <c r="BG239" s="162"/>
      <c r="BH239" s="162"/>
      <c r="BI239" s="162"/>
      <c r="BJ239" s="162"/>
      <c r="BK239" s="162"/>
      <c r="BL239" s="124">
        <f t="shared" si="31"/>
        <v>0</v>
      </c>
      <c r="BM239" s="162"/>
      <c r="BN239" s="159"/>
      <c r="BO239" s="159"/>
      <c r="BP239" s="162"/>
      <c r="BQ239" s="162"/>
      <c r="BR239" s="162"/>
      <c r="BS239" s="162"/>
      <c r="BT239" s="162"/>
      <c r="BU239" s="162"/>
      <c r="BV239" s="162"/>
      <c r="BW239" s="162"/>
      <c r="BX239" s="162"/>
      <c r="BY239" s="162"/>
      <c r="BZ239" s="162"/>
      <c r="CA239" s="162"/>
      <c r="CB239" s="162"/>
      <c r="CC239" s="162"/>
      <c r="CD239" s="162"/>
      <c r="CE239" s="162"/>
      <c r="CF239" s="162"/>
      <c r="CG239" s="159"/>
      <c r="CH239" s="162"/>
      <c r="CI239" s="162"/>
      <c r="CJ239" s="162"/>
      <c r="CK239" s="118">
        <v>0</v>
      </c>
      <c r="CL239" s="151">
        <f t="shared" si="30"/>
        <v>0</v>
      </c>
      <c r="CM239" s="152" t="e">
        <f>E239+F239+G239+H239+I239+J239+K239+L239+M239+N239+O239+P239+Q239+R239+AB239+AC239+AD239+AE239+AF239+AG239+AH239+AI239+AJ239+AK239+AL239+AM239+AN239+AO239+T239+U239+V239+W239+AQ239+AR239+AS239+AT239+BA239+BB239+BC239+BD239+BF239+BG239+BK239+#REF!+BM239+AV239+BN239+AW239+BO239+AY239+BQ239+CD239+CF239+CG239+Z239+AU239+AX239+BP239+BR239+BS239+BT239+BU239+BV239+CE239</f>
        <v>#REF!</v>
      </c>
      <c r="CN239" s="55"/>
    </row>
    <row r="240" spans="1:93" ht="13.8" hidden="1" thickBot="1" x14ac:dyDescent="0.35">
      <c r="A240" s="53">
        <v>234</v>
      </c>
      <c r="B240" s="278"/>
      <c r="C240" s="141"/>
      <c r="D240" s="142" t="str">
        <f t="shared" si="34"/>
        <v>US. CHOUZY Tennis de Table</v>
      </c>
      <c r="E240" s="141"/>
      <c r="F240" s="143"/>
      <c r="G240" s="143"/>
      <c r="H240" s="143"/>
      <c r="I240" s="143"/>
      <c r="J240" s="143"/>
      <c r="K240" s="144"/>
      <c r="L240" s="141"/>
      <c r="M240" s="143"/>
      <c r="N240" s="143"/>
      <c r="O240" s="143"/>
      <c r="P240" s="143"/>
      <c r="Q240" s="143"/>
      <c r="R240" s="145"/>
      <c r="S240" s="118">
        <v>0</v>
      </c>
      <c r="T240" s="141"/>
      <c r="U240" s="143"/>
      <c r="V240" s="143"/>
      <c r="W240" s="144"/>
      <c r="X240" s="118">
        <v>0</v>
      </c>
      <c r="Y240" s="118"/>
      <c r="Z240" s="146"/>
      <c r="AA240" s="118">
        <f t="shared" si="29"/>
        <v>0</v>
      </c>
      <c r="AB240" s="142"/>
      <c r="AC240" s="143"/>
      <c r="AD240" s="143"/>
      <c r="AE240" s="143"/>
      <c r="AF240" s="143"/>
      <c r="AG240" s="143"/>
      <c r="AH240" s="144"/>
      <c r="AI240" s="141"/>
      <c r="AJ240" s="143"/>
      <c r="AK240" s="143"/>
      <c r="AL240" s="143"/>
      <c r="AM240" s="143"/>
      <c r="AN240" s="143"/>
      <c r="AO240" s="145"/>
      <c r="AP240" s="118">
        <v>0</v>
      </c>
      <c r="AQ240" s="141"/>
      <c r="AR240" s="143"/>
      <c r="AS240" s="143"/>
      <c r="AT240" s="143"/>
      <c r="AU240" s="147"/>
      <c r="AV240" s="147"/>
      <c r="AW240" s="148"/>
      <c r="AX240" s="149"/>
      <c r="AY240" s="147"/>
      <c r="AZ240" s="118">
        <v>0</v>
      </c>
      <c r="BA240" s="142"/>
      <c r="BB240" s="143"/>
      <c r="BC240" s="143"/>
      <c r="BD240" s="144"/>
      <c r="BE240" s="118">
        <v>0</v>
      </c>
      <c r="BF240" s="150"/>
      <c r="BG240" s="150"/>
      <c r="BH240" s="150"/>
      <c r="BI240" s="150"/>
      <c r="BJ240" s="150"/>
      <c r="BK240" s="150"/>
      <c r="BL240" s="124">
        <f t="shared" si="31"/>
        <v>0</v>
      </c>
      <c r="BM240" s="150"/>
      <c r="BN240" s="147"/>
      <c r="BO240" s="147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  <c r="CA240" s="150"/>
      <c r="CB240" s="150"/>
      <c r="CC240" s="150"/>
      <c r="CD240" s="150"/>
      <c r="CE240" s="150"/>
      <c r="CF240" s="150"/>
      <c r="CG240" s="147"/>
      <c r="CH240" s="150"/>
      <c r="CI240" s="150"/>
      <c r="CJ240" s="150"/>
      <c r="CK240" s="118">
        <v>0</v>
      </c>
      <c r="CL240" s="151">
        <f t="shared" si="30"/>
        <v>0</v>
      </c>
      <c r="CM240" s="152" t="e">
        <f>E240+F240+G240+H240+I240+J240+K240+L240+M240+N240+O240+P240+Q240+R240+AB240+AC240+AD240+AE240+AF240+AG240+AH240+AI240+AJ240+AK240+AL240+AM240+AN240+AO240+T240+U240+V240+W240+AQ240+AR240+AS240+AT240+BA240+BB240+BC240+BD240+BF240+BG240+BK240+#REF!+BM240+AV240+BN240+AW240+BO240+AY240+BQ240+CD240+CF240+CG240+Z240+AU240+AX240+BP240+BR240+BS240+BT240+BU240+BV240+CE240</f>
        <v>#REF!</v>
      </c>
    </row>
    <row r="241" spans="1:93" ht="13.8" hidden="1" thickBot="1" x14ac:dyDescent="0.35">
      <c r="A241" s="53">
        <v>235</v>
      </c>
      <c r="B241" s="278"/>
      <c r="C241" s="141"/>
      <c r="D241" s="142" t="str">
        <f t="shared" si="34"/>
        <v>US. CHOUZY Tennis de Table</v>
      </c>
      <c r="E241" s="141"/>
      <c r="F241" s="143"/>
      <c r="G241" s="143"/>
      <c r="H241" s="143"/>
      <c r="I241" s="143"/>
      <c r="J241" s="143"/>
      <c r="K241" s="144"/>
      <c r="L241" s="141"/>
      <c r="M241" s="143"/>
      <c r="N241" s="143"/>
      <c r="O241" s="143"/>
      <c r="P241" s="143"/>
      <c r="Q241" s="143"/>
      <c r="R241" s="145"/>
      <c r="S241" s="118">
        <v>0</v>
      </c>
      <c r="T241" s="141"/>
      <c r="U241" s="143"/>
      <c r="V241" s="143"/>
      <c r="W241" s="144"/>
      <c r="X241" s="118">
        <v>0</v>
      </c>
      <c r="Y241" s="118"/>
      <c r="Z241" s="146"/>
      <c r="AA241" s="118">
        <f t="shared" si="29"/>
        <v>0</v>
      </c>
      <c r="AB241" s="142"/>
      <c r="AC241" s="143"/>
      <c r="AD241" s="143"/>
      <c r="AE241" s="143"/>
      <c r="AF241" s="143"/>
      <c r="AG241" s="143"/>
      <c r="AH241" s="144"/>
      <c r="AI241" s="141"/>
      <c r="AJ241" s="143"/>
      <c r="AK241" s="143"/>
      <c r="AL241" s="143"/>
      <c r="AM241" s="143"/>
      <c r="AN241" s="143"/>
      <c r="AO241" s="145"/>
      <c r="AP241" s="118">
        <v>0</v>
      </c>
      <c r="AQ241" s="141"/>
      <c r="AR241" s="143"/>
      <c r="AS241" s="143"/>
      <c r="AT241" s="143"/>
      <c r="AU241" s="147"/>
      <c r="AV241" s="147"/>
      <c r="AW241" s="148"/>
      <c r="AX241" s="149"/>
      <c r="AY241" s="147"/>
      <c r="AZ241" s="118">
        <v>0</v>
      </c>
      <c r="BA241" s="142"/>
      <c r="BB241" s="143"/>
      <c r="BC241" s="143"/>
      <c r="BD241" s="144"/>
      <c r="BE241" s="118">
        <v>0</v>
      </c>
      <c r="BF241" s="150"/>
      <c r="BG241" s="150"/>
      <c r="BH241" s="150"/>
      <c r="BI241" s="150"/>
      <c r="BJ241" s="150"/>
      <c r="BK241" s="150"/>
      <c r="BL241" s="124">
        <f t="shared" si="31"/>
        <v>0</v>
      </c>
      <c r="BM241" s="150"/>
      <c r="BN241" s="147"/>
      <c r="BO241" s="147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  <c r="CA241" s="150"/>
      <c r="CB241" s="150"/>
      <c r="CC241" s="150"/>
      <c r="CD241" s="150"/>
      <c r="CE241" s="150"/>
      <c r="CF241" s="150"/>
      <c r="CG241" s="147"/>
      <c r="CH241" s="150"/>
      <c r="CI241" s="150"/>
      <c r="CJ241" s="150"/>
      <c r="CK241" s="118">
        <v>0</v>
      </c>
      <c r="CL241" s="151">
        <f t="shared" si="30"/>
        <v>0</v>
      </c>
      <c r="CM241" s="152" t="e">
        <f>E241+F241+G241+H241+I241+J241+K241+L241+M241+N241+O241+P241+Q241+R241+AB241+AC241+AD241+AE241+AF241+AG241+AH241+AI241+AJ241+AK241+AL241+AM241+AN241+AO241+T241+U241+V241+W241+AQ241+AR241+AS241+AT241+BA241+BB241+BC241+BD241+BF241+BG241+BK241+#REF!+BM241+AV241+BN241+AW241+BO241+AY241+BQ241+CD241+CF241+CG241+Z241+AU241+AX241+BP241+BR241+BS241+BT241+BU241+BV241+CE241</f>
        <v>#REF!</v>
      </c>
      <c r="CN241" s="55"/>
    </row>
    <row r="242" spans="1:93" ht="13.8" hidden="1" thickBot="1" x14ac:dyDescent="0.35">
      <c r="A242" s="53">
        <v>236</v>
      </c>
      <c r="B242" s="278"/>
      <c r="C242" s="153"/>
      <c r="D242" s="142" t="str">
        <f t="shared" si="34"/>
        <v>US. CHOUZY Tennis de Table</v>
      </c>
      <c r="E242" s="153"/>
      <c r="F242" s="154"/>
      <c r="G242" s="154"/>
      <c r="H242" s="154"/>
      <c r="I242" s="154"/>
      <c r="J242" s="154"/>
      <c r="K242" s="155"/>
      <c r="L242" s="153"/>
      <c r="M242" s="154"/>
      <c r="N242" s="154"/>
      <c r="O242" s="154"/>
      <c r="P242" s="154"/>
      <c r="Q242" s="154"/>
      <c r="R242" s="156"/>
      <c r="S242" s="116">
        <v>0</v>
      </c>
      <c r="T242" s="153"/>
      <c r="U242" s="154"/>
      <c r="V242" s="154"/>
      <c r="W242" s="155"/>
      <c r="X242" s="116">
        <v>0</v>
      </c>
      <c r="Y242" s="116"/>
      <c r="Z242" s="157"/>
      <c r="AA242" s="118">
        <f t="shared" si="29"/>
        <v>0</v>
      </c>
      <c r="AB242" s="158"/>
      <c r="AC242" s="154"/>
      <c r="AD242" s="154"/>
      <c r="AE242" s="154"/>
      <c r="AF242" s="154"/>
      <c r="AG242" s="154"/>
      <c r="AH242" s="155"/>
      <c r="AI242" s="153"/>
      <c r="AJ242" s="154"/>
      <c r="AK242" s="154"/>
      <c r="AL242" s="154"/>
      <c r="AM242" s="154"/>
      <c r="AN242" s="154"/>
      <c r="AO242" s="156"/>
      <c r="AP242" s="116">
        <v>0</v>
      </c>
      <c r="AQ242" s="153"/>
      <c r="AR242" s="154"/>
      <c r="AS242" s="154"/>
      <c r="AT242" s="154"/>
      <c r="AU242" s="159"/>
      <c r="AV242" s="159"/>
      <c r="AW242" s="160"/>
      <c r="AX242" s="161"/>
      <c r="AY242" s="159"/>
      <c r="AZ242" s="118">
        <v>0</v>
      </c>
      <c r="BA242" s="158"/>
      <c r="BB242" s="154"/>
      <c r="BC242" s="154"/>
      <c r="BD242" s="155"/>
      <c r="BE242" s="116">
        <v>0</v>
      </c>
      <c r="BF242" s="162"/>
      <c r="BG242" s="162"/>
      <c r="BH242" s="162"/>
      <c r="BI242" s="162"/>
      <c r="BJ242" s="162"/>
      <c r="BK242" s="162"/>
      <c r="BL242" s="124">
        <f t="shared" si="31"/>
        <v>0</v>
      </c>
      <c r="BM242" s="162"/>
      <c r="BN242" s="159"/>
      <c r="BO242" s="159"/>
      <c r="BP242" s="162"/>
      <c r="BQ242" s="162"/>
      <c r="BR242" s="162"/>
      <c r="BS242" s="162"/>
      <c r="BT242" s="162"/>
      <c r="BU242" s="162"/>
      <c r="BV242" s="162"/>
      <c r="BW242" s="162"/>
      <c r="BX242" s="162"/>
      <c r="BY242" s="162"/>
      <c r="BZ242" s="162"/>
      <c r="CA242" s="162"/>
      <c r="CB242" s="162"/>
      <c r="CC242" s="162"/>
      <c r="CD242" s="162"/>
      <c r="CE242" s="162"/>
      <c r="CF242" s="162"/>
      <c r="CG242" s="159"/>
      <c r="CH242" s="162"/>
      <c r="CI242" s="162"/>
      <c r="CJ242" s="162"/>
      <c r="CK242" s="118">
        <v>0</v>
      </c>
      <c r="CL242" s="151">
        <f t="shared" si="30"/>
        <v>0</v>
      </c>
      <c r="CM242" s="152" t="e">
        <f>E242+F242+G242+H242+I242+J242+K242+L242+M242+N242+O242+P242+Q242+R242+AB242+AC242+AD242+AE242+AF242+AG242+AH242+AI242+AJ242+AK242+AL242+AM242+AN242+AO242+T242+U242+V242+W242+AQ242+AR242+AS242+AT242+BA242+BB242+BC242+BD242+BF242+BG242+BK242+#REF!+BM242+AV242+BN242+AW242+BO242+AY242+BQ242+CD242+CF242+CG242+Z242+AU242+AX242+BP242+BR242+BS242+BT242+BU242+BV242+CE242</f>
        <v>#REF!</v>
      </c>
      <c r="CN242" s="55"/>
    </row>
    <row r="243" spans="1:93" ht="13.8" hidden="1" thickBot="1" x14ac:dyDescent="0.35">
      <c r="A243" s="53">
        <v>237</v>
      </c>
      <c r="B243" s="278"/>
      <c r="C243" s="141"/>
      <c r="D243" s="142" t="str">
        <f t="shared" si="34"/>
        <v>US. CHOUZY Tennis de Table</v>
      </c>
      <c r="E243" s="141"/>
      <c r="F243" s="143"/>
      <c r="G243" s="143"/>
      <c r="H243" s="143"/>
      <c r="I243" s="143"/>
      <c r="J243" s="143"/>
      <c r="K243" s="144"/>
      <c r="L243" s="141"/>
      <c r="M243" s="143"/>
      <c r="N243" s="143"/>
      <c r="O243" s="143"/>
      <c r="P243" s="143"/>
      <c r="Q243" s="143"/>
      <c r="R243" s="145"/>
      <c r="S243" s="118">
        <v>0</v>
      </c>
      <c r="T243" s="141"/>
      <c r="U243" s="143"/>
      <c r="V243" s="143"/>
      <c r="W243" s="144"/>
      <c r="X243" s="118">
        <v>0</v>
      </c>
      <c r="Y243" s="118"/>
      <c r="Z243" s="146"/>
      <c r="AA243" s="118">
        <f t="shared" si="29"/>
        <v>0</v>
      </c>
      <c r="AB243" s="142"/>
      <c r="AC243" s="143"/>
      <c r="AD243" s="143"/>
      <c r="AE243" s="143"/>
      <c r="AF243" s="143"/>
      <c r="AG243" s="143"/>
      <c r="AH243" s="144"/>
      <c r="AI243" s="141"/>
      <c r="AJ243" s="143"/>
      <c r="AK243" s="143"/>
      <c r="AL243" s="143"/>
      <c r="AM243" s="143"/>
      <c r="AN243" s="143"/>
      <c r="AO243" s="145"/>
      <c r="AP243" s="118">
        <v>0</v>
      </c>
      <c r="AQ243" s="141"/>
      <c r="AR243" s="143"/>
      <c r="AS243" s="143"/>
      <c r="AT243" s="143"/>
      <c r="AU243" s="147"/>
      <c r="AV243" s="147"/>
      <c r="AW243" s="148"/>
      <c r="AX243" s="149"/>
      <c r="AY243" s="147"/>
      <c r="AZ243" s="118">
        <v>0</v>
      </c>
      <c r="BA243" s="142"/>
      <c r="BB243" s="143"/>
      <c r="BC243" s="143"/>
      <c r="BD243" s="144"/>
      <c r="BE243" s="118">
        <v>0</v>
      </c>
      <c r="BF243" s="150"/>
      <c r="BG243" s="150"/>
      <c r="BH243" s="150"/>
      <c r="BI243" s="150"/>
      <c r="BJ243" s="150"/>
      <c r="BK243" s="150"/>
      <c r="BL243" s="124">
        <f t="shared" si="31"/>
        <v>0</v>
      </c>
      <c r="BM243" s="150"/>
      <c r="BN243" s="147"/>
      <c r="BO243" s="147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  <c r="CA243" s="150"/>
      <c r="CB243" s="150"/>
      <c r="CC243" s="150"/>
      <c r="CD243" s="150"/>
      <c r="CE243" s="150"/>
      <c r="CF243" s="150"/>
      <c r="CG243" s="147"/>
      <c r="CH243" s="150"/>
      <c r="CI243" s="150"/>
      <c r="CJ243" s="150"/>
      <c r="CK243" s="118">
        <v>0</v>
      </c>
      <c r="CL243" s="151">
        <f t="shared" si="30"/>
        <v>0</v>
      </c>
      <c r="CM243" s="152" t="e">
        <f>E243+F243+G243+H243+I243+J243+K243+L243+M243+N243+O243+P243+Q243+R243+AB243+AC243+AD243+AE243+AF243+AG243+AH243+AI243+AJ243+AK243+AL243+AM243+AN243+AO243+T243+U243+V243+W243+AQ243+AR243+AS243+AT243+BA243+BB243+BC243+BD243+BF243+BG243+BK243+#REF!+BM243+AV243+BN243+AW243+BO243+AY243+BQ243+CD243+CF243+CG243+Z243+AU243+AX243+BP243+BR243+BS243+BT243+BU243+BV243+CE243</f>
        <v>#REF!</v>
      </c>
      <c r="CN243" s="55"/>
    </row>
    <row r="244" spans="1:93" ht="13.8" hidden="1" thickBot="1" x14ac:dyDescent="0.35">
      <c r="A244" s="53">
        <v>238</v>
      </c>
      <c r="B244" s="278"/>
      <c r="C244" s="141"/>
      <c r="D244" s="142" t="str">
        <f t="shared" si="34"/>
        <v>US. CHOUZY Tennis de Table</v>
      </c>
      <c r="E244" s="141"/>
      <c r="F244" s="143"/>
      <c r="G244" s="143"/>
      <c r="H244" s="143"/>
      <c r="I244" s="143"/>
      <c r="J244" s="143"/>
      <c r="K244" s="144"/>
      <c r="L244" s="141"/>
      <c r="M244" s="143"/>
      <c r="N244" s="143"/>
      <c r="O244" s="143"/>
      <c r="P244" s="143"/>
      <c r="Q244" s="143"/>
      <c r="R244" s="145"/>
      <c r="S244" s="118">
        <v>0</v>
      </c>
      <c r="T244" s="141"/>
      <c r="U244" s="143"/>
      <c r="V244" s="143"/>
      <c r="W244" s="144"/>
      <c r="X244" s="118">
        <v>0</v>
      </c>
      <c r="Y244" s="118"/>
      <c r="Z244" s="146"/>
      <c r="AA244" s="118">
        <f t="shared" si="29"/>
        <v>0</v>
      </c>
      <c r="AB244" s="142"/>
      <c r="AC244" s="143"/>
      <c r="AD244" s="143"/>
      <c r="AE244" s="143"/>
      <c r="AF244" s="143"/>
      <c r="AG244" s="143"/>
      <c r="AH244" s="144"/>
      <c r="AI244" s="141"/>
      <c r="AJ244" s="143"/>
      <c r="AK244" s="143"/>
      <c r="AL244" s="143"/>
      <c r="AM244" s="143"/>
      <c r="AN244" s="143"/>
      <c r="AO244" s="145"/>
      <c r="AP244" s="118">
        <v>0</v>
      </c>
      <c r="AQ244" s="141"/>
      <c r="AR244" s="143"/>
      <c r="AS244" s="143"/>
      <c r="AT244" s="143"/>
      <c r="AU244" s="147"/>
      <c r="AV244" s="147"/>
      <c r="AW244" s="148"/>
      <c r="AX244" s="149"/>
      <c r="AY244" s="147"/>
      <c r="AZ244" s="118">
        <v>0</v>
      </c>
      <c r="BA244" s="142"/>
      <c r="BB244" s="143"/>
      <c r="BC244" s="143"/>
      <c r="BD244" s="144"/>
      <c r="BE244" s="118">
        <v>0</v>
      </c>
      <c r="BF244" s="150"/>
      <c r="BG244" s="150"/>
      <c r="BH244" s="150"/>
      <c r="BI244" s="150"/>
      <c r="BJ244" s="150"/>
      <c r="BK244" s="150"/>
      <c r="BL244" s="124">
        <f t="shared" si="31"/>
        <v>0</v>
      </c>
      <c r="BM244" s="150"/>
      <c r="BN244" s="147"/>
      <c r="BO244" s="147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  <c r="CA244" s="150"/>
      <c r="CB244" s="150"/>
      <c r="CC244" s="150"/>
      <c r="CD244" s="150"/>
      <c r="CE244" s="150"/>
      <c r="CF244" s="150"/>
      <c r="CG244" s="147"/>
      <c r="CH244" s="150"/>
      <c r="CI244" s="150"/>
      <c r="CJ244" s="150"/>
      <c r="CK244" s="118">
        <v>0</v>
      </c>
      <c r="CL244" s="151">
        <f t="shared" si="30"/>
        <v>0</v>
      </c>
      <c r="CM244" s="152" t="e">
        <f>E244+F244+G244+H244+I244+J244+K244+L244+M244+N244+O244+P244+Q244+R244+AB244+AC244+AD244+AE244+AF244+AG244+AH244+AI244+AJ244+AK244+AL244+AM244+AN244+AO244+T244+U244+V244+W244+AQ244+AR244+AS244+AT244+BA244+BB244+BC244+BD244+BF244+BG244+BK244+#REF!+BM244+AV244+BN244+AW244+BO244+AY244+BQ244+CD244+CF244+CG244+Z244+AU244+AX244+BP244+BR244+BS244+BT244+BU244+BV244+CE244</f>
        <v>#REF!</v>
      </c>
    </row>
    <row r="245" spans="1:93" ht="13.8" hidden="1" thickBot="1" x14ac:dyDescent="0.35">
      <c r="A245" s="53">
        <v>239</v>
      </c>
      <c r="B245" s="278"/>
      <c r="C245" s="141"/>
      <c r="D245" s="142" t="str">
        <f t="shared" si="34"/>
        <v>US. CHOUZY Tennis de Table</v>
      </c>
      <c r="E245" s="141"/>
      <c r="F245" s="143"/>
      <c r="G245" s="143"/>
      <c r="H245" s="143"/>
      <c r="I245" s="143"/>
      <c r="J245" s="143"/>
      <c r="K245" s="144"/>
      <c r="L245" s="141"/>
      <c r="M245" s="143"/>
      <c r="N245" s="143"/>
      <c r="O245" s="143"/>
      <c r="P245" s="143"/>
      <c r="Q245" s="143"/>
      <c r="R245" s="145"/>
      <c r="S245" s="118">
        <v>0</v>
      </c>
      <c r="T245" s="141"/>
      <c r="U245" s="143"/>
      <c r="V245" s="143"/>
      <c r="W245" s="144"/>
      <c r="X245" s="118">
        <v>0</v>
      </c>
      <c r="Y245" s="118"/>
      <c r="Z245" s="146"/>
      <c r="AA245" s="118">
        <f t="shared" si="29"/>
        <v>0</v>
      </c>
      <c r="AB245" s="142"/>
      <c r="AC245" s="143"/>
      <c r="AD245" s="143"/>
      <c r="AE245" s="143"/>
      <c r="AF245" s="143"/>
      <c r="AG245" s="143"/>
      <c r="AH245" s="144"/>
      <c r="AI245" s="141"/>
      <c r="AJ245" s="143"/>
      <c r="AK245" s="143"/>
      <c r="AL245" s="143"/>
      <c r="AM245" s="143"/>
      <c r="AN245" s="143"/>
      <c r="AO245" s="145"/>
      <c r="AP245" s="118">
        <v>0</v>
      </c>
      <c r="AQ245" s="141"/>
      <c r="AR245" s="143"/>
      <c r="AS245" s="143"/>
      <c r="AT245" s="143"/>
      <c r="AU245" s="147"/>
      <c r="AV245" s="147"/>
      <c r="AW245" s="148"/>
      <c r="AX245" s="149"/>
      <c r="AY245" s="147"/>
      <c r="AZ245" s="118">
        <v>0</v>
      </c>
      <c r="BA245" s="142"/>
      <c r="BB245" s="143"/>
      <c r="BC245" s="143"/>
      <c r="BD245" s="144"/>
      <c r="BE245" s="118">
        <v>0</v>
      </c>
      <c r="BF245" s="150"/>
      <c r="BG245" s="150"/>
      <c r="BH245" s="150"/>
      <c r="BI245" s="150"/>
      <c r="BJ245" s="150"/>
      <c r="BK245" s="150"/>
      <c r="BL245" s="124">
        <f t="shared" si="31"/>
        <v>0</v>
      </c>
      <c r="BM245" s="150"/>
      <c r="BN245" s="147"/>
      <c r="BO245" s="147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  <c r="CA245" s="150"/>
      <c r="CB245" s="150"/>
      <c r="CC245" s="150"/>
      <c r="CD245" s="150"/>
      <c r="CE245" s="150"/>
      <c r="CF245" s="150"/>
      <c r="CG245" s="147"/>
      <c r="CH245" s="150"/>
      <c r="CI245" s="150"/>
      <c r="CJ245" s="150"/>
      <c r="CK245" s="118">
        <v>0</v>
      </c>
      <c r="CL245" s="151">
        <f t="shared" si="30"/>
        <v>0</v>
      </c>
      <c r="CM245" s="152" t="e">
        <f>E245+F245+G245+H245+I245+J245+K245+L245+M245+N245+O245+P245+Q245+R245+AB245+AC245+AD245+AE245+AF245+AG245+AH245+AI245+AJ245+AK245+AL245+AM245+AN245+AO245+T245+U245+V245+W245+AQ245+AR245+AS245+AT245+BA245+BB245+BC245+BD245+BF245+BG245+BK245+#REF!+BM245+AV245+BN245+AW245+BO245+AY245+BQ245+CD245+CF245+CG245+Z245+AU245+AX245+BP245+BR245+BS245+BT245+BU245+BV245+CE245</f>
        <v>#REF!</v>
      </c>
    </row>
    <row r="246" spans="1:93" ht="13.8" hidden="1" thickBot="1" x14ac:dyDescent="0.35">
      <c r="A246" s="53">
        <v>240</v>
      </c>
      <c r="B246" s="328"/>
      <c r="C246" s="141"/>
      <c r="D246" s="142" t="str">
        <f t="shared" si="34"/>
        <v>US. CHOUZY Tennis de Table</v>
      </c>
      <c r="E246" s="141"/>
      <c r="F246" s="143"/>
      <c r="G246" s="143"/>
      <c r="H246" s="143"/>
      <c r="I246" s="143"/>
      <c r="J246" s="143"/>
      <c r="K246" s="144"/>
      <c r="L246" s="141"/>
      <c r="M246" s="143"/>
      <c r="N246" s="143"/>
      <c r="O246" s="143"/>
      <c r="P246" s="143"/>
      <c r="Q246" s="143"/>
      <c r="R246" s="145"/>
      <c r="S246" s="118">
        <v>0</v>
      </c>
      <c r="T246" s="141"/>
      <c r="U246" s="143"/>
      <c r="V246" s="143"/>
      <c r="W246" s="144"/>
      <c r="X246" s="118">
        <v>0</v>
      </c>
      <c r="Y246" s="118"/>
      <c r="Z246" s="146"/>
      <c r="AA246" s="118">
        <f t="shared" si="29"/>
        <v>0</v>
      </c>
      <c r="AB246" s="142"/>
      <c r="AC246" s="143"/>
      <c r="AD246" s="143"/>
      <c r="AE246" s="143"/>
      <c r="AF246" s="143"/>
      <c r="AG246" s="143"/>
      <c r="AH246" s="144"/>
      <c r="AI246" s="141"/>
      <c r="AJ246" s="143"/>
      <c r="AK246" s="143"/>
      <c r="AL246" s="143"/>
      <c r="AM246" s="143"/>
      <c r="AN246" s="143"/>
      <c r="AO246" s="145"/>
      <c r="AP246" s="118">
        <v>0</v>
      </c>
      <c r="AQ246" s="141"/>
      <c r="AR246" s="143"/>
      <c r="AS246" s="143"/>
      <c r="AT246" s="143"/>
      <c r="AU246" s="147"/>
      <c r="AV246" s="147"/>
      <c r="AW246" s="148"/>
      <c r="AX246" s="149"/>
      <c r="AY246" s="147"/>
      <c r="AZ246" s="118">
        <v>0</v>
      </c>
      <c r="BA246" s="142"/>
      <c r="BB246" s="143"/>
      <c r="BC246" s="143"/>
      <c r="BD246" s="144"/>
      <c r="BE246" s="118">
        <v>0</v>
      </c>
      <c r="BF246" s="150"/>
      <c r="BG246" s="150"/>
      <c r="BH246" s="150"/>
      <c r="BI246" s="150"/>
      <c r="BJ246" s="150"/>
      <c r="BK246" s="150"/>
      <c r="BL246" s="124">
        <f t="shared" si="31"/>
        <v>0</v>
      </c>
      <c r="BM246" s="150"/>
      <c r="BN246" s="147"/>
      <c r="BO246" s="147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  <c r="CA246" s="150"/>
      <c r="CB246" s="150"/>
      <c r="CC246" s="150"/>
      <c r="CD246" s="150"/>
      <c r="CE246" s="150"/>
      <c r="CF246" s="150"/>
      <c r="CG246" s="147"/>
      <c r="CH246" s="150"/>
      <c r="CI246" s="150"/>
      <c r="CJ246" s="150"/>
      <c r="CK246" s="118">
        <v>0</v>
      </c>
      <c r="CL246" s="151">
        <f t="shared" si="30"/>
        <v>0</v>
      </c>
      <c r="CM246" s="152" t="e">
        <f>E246+F246+G246+H246+I246+J246+K246+L246+M246+N246+O246+P246+Q246+R246+AB246+AC246+AD246+AE246+AF246+AG246+AH246+AI246+AJ246+AK246+AL246+AM246+AN246+AO246+T246+U246+V246+W246+AQ246+AR246+AS246+AT246+BA246+BB246+BC246+BD246+BF246+BG246+BK246+#REF!+BM246+AV246+BN246+AW246+BO246+AY246+BQ246+CD246+CF246+CG246+Z246+AU246+AX246+BP246+BR246+BS246+BT246+BU246+BV246+CE246</f>
        <v>#REF!</v>
      </c>
    </row>
    <row r="247" spans="1:93" ht="14.4" thickTop="1" thickBot="1" x14ac:dyDescent="0.35">
      <c r="A247" s="53">
        <v>241</v>
      </c>
      <c r="B247" s="338" t="s">
        <v>231</v>
      </c>
      <c r="C247" s="128" t="s">
        <v>232</v>
      </c>
      <c r="D247" s="132" t="str">
        <f t="shared" ref="D247:D261" si="35">$B$247</f>
        <v>VILLEFRANCHE SUR CHER TT</v>
      </c>
      <c r="E247" s="128"/>
      <c r="F247" s="129"/>
      <c r="G247" s="129"/>
      <c r="H247" s="129"/>
      <c r="I247" s="129"/>
      <c r="J247" s="129"/>
      <c r="K247" s="130"/>
      <c r="L247" s="128"/>
      <c r="M247" s="129"/>
      <c r="N247" s="129"/>
      <c r="O247" s="129"/>
      <c r="P247" s="129"/>
      <c r="Q247" s="129"/>
      <c r="R247" s="112"/>
      <c r="S247" s="118">
        <v>0</v>
      </c>
      <c r="T247" s="128"/>
      <c r="U247" s="129"/>
      <c r="V247" s="129"/>
      <c r="W247" s="130"/>
      <c r="X247" s="118">
        <v>0</v>
      </c>
      <c r="Y247" s="182"/>
      <c r="Z247" s="131"/>
      <c r="AA247" s="118">
        <f t="shared" si="29"/>
        <v>0</v>
      </c>
      <c r="AB247" s="132"/>
      <c r="AC247" s="129"/>
      <c r="AD247" s="129"/>
      <c r="AE247" s="129">
        <v>1</v>
      </c>
      <c r="AF247" s="129"/>
      <c r="AG247" s="129"/>
      <c r="AH247" s="130"/>
      <c r="AI247" s="128"/>
      <c r="AJ247" s="129"/>
      <c r="AK247" s="129"/>
      <c r="AL247" s="129"/>
      <c r="AM247" s="129"/>
      <c r="AN247" s="129"/>
      <c r="AO247" s="112"/>
      <c r="AP247" s="116">
        <f>(SUM(AB247:AO247))*barêmes!$H$12</f>
        <v>15</v>
      </c>
      <c r="AQ247" s="128"/>
      <c r="AR247" s="129"/>
      <c r="AS247" s="129"/>
      <c r="AT247" s="129"/>
      <c r="AU247" s="133"/>
      <c r="AV247" s="133"/>
      <c r="AW247" s="134"/>
      <c r="AX247" s="135"/>
      <c r="AY247" s="133"/>
      <c r="AZ247" s="118">
        <v>0</v>
      </c>
      <c r="BA247" s="132"/>
      <c r="BB247" s="129"/>
      <c r="BC247" s="129"/>
      <c r="BD247" s="130"/>
      <c r="BE247" s="118">
        <v>0</v>
      </c>
      <c r="BF247" s="136"/>
      <c r="BG247" s="136"/>
      <c r="BH247" s="136"/>
      <c r="BI247" s="136"/>
      <c r="BJ247" s="136"/>
      <c r="BK247" s="136"/>
      <c r="BL247" s="124">
        <f t="shared" si="31"/>
        <v>0</v>
      </c>
      <c r="BM247" s="136"/>
      <c r="BN247" s="133"/>
      <c r="BO247" s="133"/>
      <c r="BP247" s="136"/>
      <c r="BQ247" s="136"/>
      <c r="BR247" s="136"/>
      <c r="BS247" s="136"/>
      <c r="BT247" s="136"/>
      <c r="BU247" s="136"/>
      <c r="BV247" s="136"/>
      <c r="BW247" s="136"/>
      <c r="BX247" s="136"/>
      <c r="BY247" s="136"/>
      <c r="BZ247" s="136"/>
      <c r="CA247" s="136"/>
      <c r="CB247" s="136"/>
      <c r="CC247" s="136"/>
      <c r="CD247" s="136"/>
      <c r="CE247" s="136"/>
      <c r="CF247" s="136"/>
      <c r="CG247" s="133"/>
      <c r="CH247" s="136"/>
      <c r="CI247" s="136"/>
      <c r="CJ247" s="136"/>
      <c r="CK247" s="98">
        <f>SUM(BM247:CB247)*barêmes!$H$16</f>
        <v>0</v>
      </c>
      <c r="CL247" s="106">
        <f t="shared" si="30"/>
        <v>15</v>
      </c>
      <c r="CM247" s="107" t="e">
        <f>E247+F247+G247+H247+I247+J247+K247+L247+M247+N247+O247+P247+Q247+R247+AB247+AC247+AD247+AE247+AF247+AG247+AH247+AI247+AJ247+AK247+AL247+AM247+AN247+AO247+T247+U247+V247+W247+AQ247+AR247+AS247+AT247+BA247+BB247+BC247+BD247+BF247+BG247+BK247+#REF!+BM247+AV247+BN247+AW247+BO247+AY247+BQ247+CD247+CF247+CG247+Z247+AU247+AX247+BP247+BR247+BS247+BT247+BU247+BV247+CE247</f>
        <v>#REF!</v>
      </c>
      <c r="CN247" s="108" t="e">
        <f>SUM(CM247:CM261)</f>
        <v>#REF!</v>
      </c>
      <c r="CO247" s="109">
        <f>SUM(CL247:CL261)</f>
        <v>15</v>
      </c>
    </row>
    <row r="248" spans="1:93" ht="13.8" hidden="1" thickBot="1" x14ac:dyDescent="0.35">
      <c r="A248" s="53">
        <v>242</v>
      </c>
      <c r="B248" s="336"/>
      <c r="C248" s="128"/>
      <c r="D248" s="132" t="str">
        <f t="shared" si="35"/>
        <v>VILLEFRANCHE SUR CHER TT</v>
      </c>
      <c r="E248" s="128"/>
      <c r="F248" s="129"/>
      <c r="G248" s="129"/>
      <c r="H248" s="129"/>
      <c r="I248" s="129"/>
      <c r="J248" s="129"/>
      <c r="K248" s="130"/>
      <c r="L248" s="128"/>
      <c r="M248" s="129"/>
      <c r="N248" s="129"/>
      <c r="O248" s="129"/>
      <c r="P248" s="129"/>
      <c r="Q248" s="129"/>
      <c r="R248" s="112"/>
      <c r="S248" s="118">
        <v>0</v>
      </c>
      <c r="T248" s="128"/>
      <c r="U248" s="129"/>
      <c r="V248" s="129"/>
      <c r="W248" s="130"/>
      <c r="X248" s="118">
        <v>0</v>
      </c>
      <c r="Y248" s="118"/>
      <c r="Z248" s="131"/>
      <c r="AA248" s="118">
        <f t="shared" si="29"/>
        <v>0</v>
      </c>
      <c r="AB248" s="132"/>
      <c r="AC248" s="129"/>
      <c r="AD248" s="129"/>
      <c r="AE248" s="129"/>
      <c r="AF248" s="129"/>
      <c r="AG248" s="129"/>
      <c r="AH248" s="130"/>
      <c r="AI248" s="128"/>
      <c r="AJ248" s="129"/>
      <c r="AK248" s="129"/>
      <c r="AL248" s="129"/>
      <c r="AM248" s="129"/>
      <c r="AN248" s="129"/>
      <c r="AO248" s="112"/>
      <c r="AP248" s="118">
        <v>0</v>
      </c>
      <c r="AQ248" s="128"/>
      <c r="AR248" s="129"/>
      <c r="AS248" s="129"/>
      <c r="AT248" s="129"/>
      <c r="AU248" s="133"/>
      <c r="AV248" s="133"/>
      <c r="AW248" s="134"/>
      <c r="AX248" s="135"/>
      <c r="AY248" s="133"/>
      <c r="AZ248" s="118">
        <v>0</v>
      </c>
      <c r="BA248" s="132"/>
      <c r="BB248" s="129"/>
      <c r="BC248" s="129"/>
      <c r="BD248" s="130"/>
      <c r="BE248" s="118">
        <v>0</v>
      </c>
      <c r="BF248" s="136"/>
      <c r="BG248" s="136"/>
      <c r="BH248" s="136"/>
      <c r="BI248" s="136"/>
      <c r="BJ248" s="136"/>
      <c r="BK248" s="136"/>
      <c r="BL248" s="124">
        <f t="shared" si="31"/>
        <v>0</v>
      </c>
      <c r="BM248" s="136"/>
      <c r="BN248" s="133"/>
      <c r="BO248" s="133"/>
      <c r="BP248" s="136"/>
      <c r="BQ248" s="136"/>
      <c r="BR248" s="136"/>
      <c r="BS248" s="136"/>
      <c r="BT248" s="136"/>
      <c r="BU248" s="136"/>
      <c r="BV248" s="136"/>
      <c r="BW248" s="136"/>
      <c r="BX248" s="136"/>
      <c r="BY248" s="136"/>
      <c r="BZ248" s="136"/>
      <c r="CA248" s="136"/>
      <c r="CB248" s="136"/>
      <c r="CC248" s="136"/>
      <c r="CD248" s="136"/>
      <c r="CE248" s="136"/>
      <c r="CF248" s="136"/>
      <c r="CG248" s="133"/>
      <c r="CH248" s="136"/>
      <c r="CI248" s="136"/>
      <c r="CJ248" s="136"/>
      <c r="CK248" s="118">
        <v>0</v>
      </c>
      <c r="CL248" s="106">
        <f t="shared" si="30"/>
        <v>0</v>
      </c>
      <c r="CM248" s="125" t="e">
        <f>E248+F248+G248+H248+I248+J248+K248+L248+M248+N248+O248+P248+Q248+R248+AB248+AC248+AD248+AE248+AF248+AG248+AH248+AI248+AJ248+AK248+AL248+AM248+AN248+AO248+T248+U248+V248+W248+AQ248+AR248+AS248+AT248+BA248+BB248+BC248+BD248+BF248+BG248+BK248+#REF!+BM248+AV248+BN248+AW248+BO248+AY248+BQ248+CD248+CF248+CG248+Z248+AU248+AX248+BP248+BR248+BS248+BT248+BU248+BV248+CE248</f>
        <v>#REF!</v>
      </c>
      <c r="CN248" s="126"/>
    </row>
    <row r="249" spans="1:93" ht="13.8" hidden="1" thickBot="1" x14ac:dyDescent="0.35">
      <c r="A249" s="53">
        <v>243</v>
      </c>
      <c r="B249" s="336"/>
      <c r="C249" s="111"/>
      <c r="D249" s="132" t="str">
        <f t="shared" si="35"/>
        <v>VILLEFRANCHE SUR CHER TT</v>
      </c>
      <c r="E249" s="111"/>
      <c r="F249" s="113"/>
      <c r="G249" s="113"/>
      <c r="H249" s="113"/>
      <c r="I249" s="113"/>
      <c r="J249" s="113"/>
      <c r="K249" s="114"/>
      <c r="L249" s="111"/>
      <c r="M249" s="113"/>
      <c r="N249" s="113"/>
      <c r="O249" s="113"/>
      <c r="P249" s="113"/>
      <c r="Q249" s="113"/>
      <c r="R249" s="115"/>
      <c r="S249" s="116">
        <v>0</v>
      </c>
      <c r="T249" s="111"/>
      <c r="U249" s="113"/>
      <c r="V249" s="113"/>
      <c r="W249" s="114"/>
      <c r="X249" s="116">
        <v>0</v>
      </c>
      <c r="Y249" s="116"/>
      <c r="Z249" s="117"/>
      <c r="AA249" s="118">
        <f t="shared" si="29"/>
        <v>0</v>
      </c>
      <c r="AB249" s="119"/>
      <c r="AC249" s="113"/>
      <c r="AD249" s="113"/>
      <c r="AE249" s="113"/>
      <c r="AF249" s="113"/>
      <c r="AG249" s="113"/>
      <c r="AH249" s="114"/>
      <c r="AI249" s="111"/>
      <c r="AJ249" s="113"/>
      <c r="AK249" s="113"/>
      <c r="AL249" s="113"/>
      <c r="AM249" s="113"/>
      <c r="AN249" s="113"/>
      <c r="AO249" s="115"/>
      <c r="AP249" s="116">
        <v>0</v>
      </c>
      <c r="AQ249" s="111"/>
      <c r="AR249" s="113"/>
      <c r="AS249" s="113"/>
      <c r="AT249" s="113"/>
      <c r="AU249" s="120"/>
      <c r="AV249" s="120"/>
      <c r="AW249" s="121"/>
      <c r="AX249" s="122"/>
      <c r="AY249" s="120"/>
      <c r="AZ249" s="118">
        <v>0</v>
      </c>
      <c r="BA249" s="119"/>
      <c r="BB249" s="113"/>
      <c r="BC249" s="113"/>
      <c r="BD249" s="114"/>
      <c r="BE249" s="116">
        <v>0</v>
      </c>
      <c r="BF249" s="123"/>
      <c r="BG249" s="123"/>
      <c r="BH249" s="123"/>
      <c r="BI249" s="123"/>
      <c r="BJ249" s="123"/>
      <c r="BK249" s="123"/>
      <c r="BL249" s="124">
        <f t="shared" si="31"/>
        <v>0</v>
      </c>
      <c r="BM249" s="123"/>
      <c r="BN249" s="120"/>
      <c r="BO249" s="120"/>
      <c r="BP249" s="123"/>
      <c r="BQ249" s="123"/>
      <c r="BR249" s="123"/>
      <c r="BS249" s="123"/>
      <c r="BT249" s="123"/>
      <c r="BU249" s="123"/>
      <c r="BV249" s="123"/>
      <c r="BW249" s="123"/>
      <c r="BX249" s="123"/>
      <c r="BY249" s="123"/>
      <c r="BZ249" s="123"/>
      <c r="CA249" s="123"/>
      <c r="CB249" s="123"/>
      <c r="CC249" s="123"/>
      <c r="CD249" s="123"/>
      <c r="CE249" s="123"/>
      <c r="CF249" s="123"/>
      <c r="CG249" s="120"/>
      <c r="CH249" s="123"/>
      <c r="CI249" s="123"/>
      <c r="CJ249" s="123"/>
      <c r="CK249" s="118">
        <v>0</v>
      </c>
      <c r="CL249" s="106">
        <f t="shared" si="30"/>
        <v>0</v>
      </c>
      <c r="CM249" s="125" t="e">
        <f>E249+F249+G249+H249+I249+J249+K249+L249+M249+N249+O249+P249+Q249+R249+AB249+AC249+AD249+AE249+AF249+AG249+AH249+AI249+AJ249+AK249+AL249+AM249+AN249+AO249+T249+U249+V249+W249+AQ249+AR249+AS249+AT249+BA249+BB249+BC249+BD249+BF249+BG249+BK249+#REF!+BM249+AV249+BN249+AW249+BO249+AY249+BQ249+CD249+CF249+CG249+Z249+AU249+AX249+BP249+BR249+BS249+BT249+BU249+BV249+CE249</f>
        <v>#REF!</v>
      </c>
      <c r="CN249" s="126"/>
    </row>
    <row r="250" spans="1:93" ht="13.8" hidden="1" thickBot="1" x14ac:dyDescent="0.35">
      <c r="A250" s="53">
        <v>244</v>
      </c>
      <c r="B250" s="336"/>
      <c r="C250" s="128"/>
      <c r="D250" s="132" t="str">
        <f t="shared" si="35"/>
        <v>VILLEFRANCHE SUR CHER TT</v>
      </c>
      <c r="E250" s="128"/>
      <c r="F250" s="129"/>
      <c r="G250" s="129"/>
      <c r="H250" s="129"/>
      <c r="I250" s="129"/>
      <c r="J250" s="129"/>
      <c r="K250" s="130"/>
      <c r="L250" s="128"/>
      <c r="M250" s="129"/>
      <c r="N250" s="129"/>
      <c r="O250" s="129"/>
      <c r="P250" s="129"/>
      <c r="Q250" s="129"/>
      <c r="R250" s="112"/>
      <c r="S250" s="118">
        <v>0</v>
      </c>
      <c r="T250" s="128"/>
      <c r="U250" s="129"/>
      <c r="V250" s="129"/>
      <c r="W250" s="130"/>
      <c r="X250" s="118">
        <v>0</v>
      </c>
      <c r="Y250" s="118"/>
      <c r="Z250" s="131"/>
      <c r="AA250" s="118">
        <f t="shared" si="29"/>
        <v>0</v>
      </c>
      <c r="AB250" s="132"/>
      <c r="AC250" s="129"/>
      <c r="AD250" s="129"/>
      <c r="AE250" s="129"/>
      <c r="AF250" s="129"/>
      <c r="AG250" s="129"/>
      <c r="AH250" s="130"/>
      <c r="AI250" s="128"/>
      <c r="AJ250" s="129"/>
      <c r="AK250" s="129"/>
      <c r="AL250" s="129"/>
      <c r="AM250" s="129"/>
      <c r="AN250" s="129"/>
      <c r="AO250" s="112"/>
      <c r="AP250" s="118">
        <v>0</v>
      </c>
      <c r="AQ250" s="128"/>
      <c r="AR250" s="129"/>
      <c r="AS250" s="129"/>
      <c r="AT250" s="129"/>
      <c r="AU250" s="133"/>
      <c r="AV250" s="133"/>
      <c r="AW250" s="134"/>
      <c r="AX250" s="135"/>
      <c r="AY250" s="133"/>
      <c r="AZ250" s="118">
        <v>0</v>
      </c>
      <c r="BA250" s="132"/>
      <c r="BB250" s="129"/>
      <c r="BC250" s="129"/>
      <c r="BD250" s="130"/>
      <c r="BE250" s="118">
        <v>0</v>
      </c>
      <c r="BF250" s="136"/>
      <c r="BG250" s="136"/>
      <c r="BH250" s="136"/>
      <c r="BI250" s="136"/>
      <c r="BJ250" s="136"/>
      <c r="BK250" s="136"/>
      <c r="BL250" s="124">
        <f t="shared" si="31"/>
        <v>0</v>
      </c>
      <c r="BM250" s="136"/>
      <c r="BN250" s="133"/>
      <c r="BO250" s="133"/>
      <c r="BP250" s="136"/>
      <c r="BQ250" s="136"/>
      <c r="BR250" s="136"/>
      <c r="BS250" s="136"/>
      <c r="BT250" s="136"/>
      <c r="BU250" s="136"/>
      <c r="BV250" s="136"/>
      <c r="BW250" s="136"/>
      <c r="BX250" s="136"/>
      <c r="BY250" s="136"/>
      <c r="BZ250" s="136"/>
      <c r="CA250" s="136"/>
      <c r="CB250" s="136"/>
      <c r="CC250" s="136"/>
      <c r="CD250" s="136"/>
      <c r="CE250" s="136"/>
      <c r="CF250" s="136"/>
      <c r="CG250" s="133"/>
      <c r="CH250" s="136"/>
      <c r="CI250" s="136"/>
      <c r="CJ250" s="136"/>
      <c r="CK250" s="118">
        <v>0</v>
      </c>
      <c r="CL250" s="106">
        <f t="shared" si="30"/>
        <v>0</v>
      </c>
      <c r="CM250" s="125" t="e">
        <f>E250+F250+G250+H250+I250+J250+K250+L250+M250+N250+O250+P250+Q250+R250+AB250+AC250+AD250+AE250+AF250+AG250+AH250+AI250+AJ250+AK250+AL250+AM250+AN250+AO250+T250+U250+V250+W250+AQ250+AR250+AS250+AT250+BA250+BB250+BC250+BD250+BF250+BG250+BK250+#REF!+BM250+AV250+BN250+AW250+BO250+AY250+BQ250+CD250+CF250+CG250+Z250+AU250+AX250+BP250+BR250+BS250+BT250+BU250+BV250+CE250</f>
        <v>#REF!</v>
      </c>
      <c r="CN250" s="137"/>
    </row>
    <row r="251" spans="1:93" ht="13.8" hidden="1" thickBot="1" x14ac:dyDescent="0.35">
      <c r="A251" s="53">
        <v>245</v>
      </c>
      <c r="B251" s="336"/>
      <c r="C251" s="128"/>
      <c r="D251" s="132" t="str">
        <f t="shared" si="35"/>
        <v>VILLEFRANCHE SUR CHER TT</v>
      </c>
      <c r="E251" s="128"/>
      <c r="F251" s="129"/>
      <c r="G251" s="129"/>
      <c r="H251" s="129"/>
      <c r="I251" s="129"/>
      <c r="J251" s="129"/>
      <c r="K251" s="130"/>
      <c r="L251" s="128"/>
      <c r="M251" s="129"/>
      <c r="N251" s="129"/>
      <c r="O251" s="129"/>
      <c r="P251" s="129"/>
      <c r="Q251" s="129"/>
      <c r="R251" s="112"/>
      <c r="S251" s="118">
        <v>0</v>
      </c>
      <c r="T251" s="128"/>
      <c r="U251" s="129"/>
      <c r="V251" s="129"/>
      <c r="W251" s="130"/>
      <c r="X251" s="118">
        <v>0</v>
      </c>
      <c r="Y251" s="118"/>
      <c r="Z251" s="131"/>
      <c r="AA251" s="118">
        <f t="shared" si="29"/>
        <v>0</v>
      </c>
      <c r="AB251" s="132"/>
      <c r="AC251" s="129"/>
      <c r="AD251" s="129"/>
      <c r="AE251" s="129"/>
      <c r="AF251" s="129"/>
      <c r="AG251" s="129"/>
      <c r="AH251" s="130"/>
      <c r="AI251" s="128"/>
      <c r="AJ251" s="129"/>
      <c r="AK251" s="129"/>
      <c r="AL251" s="129"/>
      <c r="AM251" s="129"/>
      <c r="AN251" s="129"/>
      <c r="AO251" s="112"/>
      <c r="AP251" s="118">
        <v>0</v>
      </c>
      <c r="AQ251" s="128"/>
      <c r="AR251" s="129"/>
      <c r="AS251" s="129"/>
      <c r="AT251" s="129"/>
      <c r="AU251" s="133"/>
      <c r="AV251" s="133"/>
      <c r="AW251" s="134"/>
      <c r="AX251" s="135"/>
      <c r="AY251" s="133"/>
      <c r="AZ251" s="118">
        <v>0</v>
      </c>
      <c r="BA251" s="132"/>
      <c r="BB251" s="129"/>
      <c r="BC251" s="129"/>
      <c r="BD251" s="130"/>
      <c r="BE251" s="118">
        <v>0</v>
      </c>
      <c r="BF251" s="136"/>
      <c r="BG251" s="136"/>
      <c r="BH251" s="136"/>
      <c r="BI251" s="136"/>
      <c r="BJ251" s="136"/>
      <c r="BK251" s="136"/>
      <c r="BL251" s="124">
        <f t="shared" si="31"/>
        <v>0</v>
      </c>
      <c r="BM251" s="136"/>
      <c r="BN251" s="133"/>
      <c r="BO251" s="133"/>
      <c r="BP251" s="136"/>
      <c r="BQ251" s="136"/>
      <c r="BR251" s="136"/>
      <c r="BS251" s="136"/>
      <c r="BT251" s="136"/>
      <c r="BU251" s="136"/>
      <c r="BV251" s="136"/>
      <c r="BW251" s="136"/>
      <c r="BX251" s="136"/>
      <c r="BY251" s="136"/>
      <c r="BZ251" s="136"/>
      <c r="CA251" s="136"/>
      <c r="CB251" s="136"/>
      <c r="CC251" s="136"/>
      <c r="CD251" s="136"/>
      <c r="CE251" s="136"/>
      <c r="CF251" s="136"/>
      <c r="CG251" s="133"/>
      <c r="CH251" s="136"/>
      <c r="CI251" s="136"/>
      <c r="CJ251" s="136"/>
      <c r="CK251" s="118">
        <v>0</v>
      </c>
      <c r="CL251" s="106">
        <f t="shared" si="30"/>
        <v>0</v>
      </c>
      <c r="CM251" s="125" t="e">
        <f>E251+F251+G251+H251+I251+J251+K251+L251+M251+N251+O251+P251+Q251+R251+AB251+AC251+AD251+AE251+AF251+AG251+AH251+AI251+AJ251+AK251+AL251+AM251+AN251+AO251+T251+U251+V251+W251+AQ251+AR251+AS251+AT251+BA251+BB251+BC251+BD251+BF251+BG251+BK251+#REF!+BM251+AV251+BN251+AW251+BO251+AY251+BQ251+CD251+CF251+CG251+Z251+AU251+AX251+BP251+BR251+BS251+BT251+BU251+BV251+CE251</f>
        <v>#REF!</v>
      </c>
      <c r="CN251" s="126"/>
    </row>
    <row r="252" spans="1:93" ht="13.8" hidden="1" thickBot="1" x14ac:dyDescent="0.35">
      <c r="A252" s="53">
        <v>246</v>
      </c>
      <c r="B252" s="336"/>
      <c r="C252" s="128"/>
      <c r="D252" s="132" t="str">
        <f t="shared" si="35"/>
        <v>VILLEFRANCHE SUR CHER TT</v>
      </c>
      <c r="E252" s="128"/>
      <c r="F252" s="129"/>
      <c r="G252" s="129"/>
      <c r="H252" s="129"/>
      <c r="I252" s="129"/>
      <c r="J252" s="129"/>
      <c r="K252" s="130"/>
      <c r="L252" s="128"/>
      <c r="M252" s="129"/>
      <c r="N252" s="129"/>
      <c r="O252" s="129"/>
      <c r="P252" s="129"/>
      <c r="Q252" s="129"/>
      <c r="R252" s="112"/>
      <c r="S252" s="118">
        <v>0</v>
      </c>
      <c r="T252" s="128"/>
      <c r="U252" s="129"/>
      <c r="V252" s="129"/>
      <c r="W252" s="130"/>
      <c r="X252" s="118">
        <v>0</v>
      </c>
      <c r="Y252" s="118"/>
      <c r="Z252" s="131"/>
      <c r="AA252" s="118">
        <f t="shared" si="29"/>
        <v>0</v>
      </c>
      <c r="AB252" s="132"/>
      <c r="AC252" s="129"/>
      <c r="AD252" s="129"/>
      <c r="AE252" s="129"/>
      <c r="AF252" s="129"/>
      <c r="AG252" s="129"/>
      <c r="AH252" s="130"/>
      <c r="AI252" s="128"/>
      <c r="AJ252" s="129"/>
      <c r="AK252" s="129"/>
      <c r="AL252" s="129"/>
      <c r="AM252" s="129"/>
      <c r="AN252" s="129"/>
      <c r="AO252" s="112"/>
      <c r="AP252" s="118">
        <v>0</v>
      </c>
      <c r="AQ252" s="128"/>
      <c r="AR252" s="129"/>
      <c r="AS252" s="129"/>
      <c r="AT252" s="129"/>
      <c r="AU252" s="133"/>
      <c r="AV252" s="133"/>
      <c r="AW252" s="134"/>
      <c r="AX252" s="135"/>
      <c r="AY252" s="133"/>
      <c r="AZ252" s="118">
        <v>0</v>
      </c>
      <c r="BA252" s="132"/>
      <c r="BB252" s="129"/>
      <c r="BC252" s="129"/>
      <c r="BD252" s="130"/>
      <c r="BE252" s="118">
        <v>0</v>
      </c>
      <c r="BF252" s="136"/>
      <c r="BG252" s="136"/>
      <c r="BH252" s="136"/>
      <c r="BI252" s="136"/>
      <c r="BJ252" s="136"/>
      <c r="BK252" s="136"/>
      <c r="BL252" s="124">
        <f t="shared" si="31"/>
        <v>0</v>
      </c>
      <c r="BM252" s="136"/>
      <c r="BN252" s="133"/>
      <c r="BO252" s="133"/>
      <c r="BP252" s="136"/>
      <c r="BQ252" s="136"/>
      <c r="BR252" s="136"/>
      <c r="BS252" s="136"/>
      <c r="BT252" s="136"/>
      <c r="BU252" s="136"/>
      <c r="BV252" s="136"/>
      <c r="BW252" s="136"/>
      <c r="BX252" s="136"/>
      <c r="BY252" s="136"/>
      <c r="BZ252" s="136"/>
      <c r="CA252" s="136"/>
      <c r="CB252" s="136"/>
      <c r="CC252" s="136"/>
      <c r="CD252" s="136"/>
      <c r="CE252" s="136"/>
      <c r="CF252" s="136"/>
      <c r="CG252" s="133"/>
      <c r="CH252" s="136"/>
      <c r="CI252" s="136"/>
      <c r="CJ252" s="136"/>
      <c r="CK252" s="118">
        <v>0</v>
      </c>
      <c r="CL252" s="106">
        <f t="shared" si="30"/>
        <v>0</v>
      </c>
      <c r="CM252" s="125" t="e">
        <f>E252+F252+G252+H252+I252+J252+K252+L252+M252+N252+O252+P252+Q252+R252+AB252+AC252+AD252+AE252+AF252+AG252+AH252+AI252+AJ252+AK252+AL252+AM252+AN252+AO252+T252+U252+V252+W252+AQ252+AR252+AS252+AT252+BA252+BB252+BC252+BD252+BF252+BG252+BK252+#REF!+BM252+AV252+BN252+AW252+BO252+AY252+BQ252+CD252+CF252+CG252+Z252+AU252+AX252+BP252+BR252+BS252+BT252+BU252+BV252+CE252</f>
        <v>#REF!</v>
      </c>
      <c r="CN252" s="137"/>
    </row>
    <row r="253" spans="1:93" ht="13.8" hidden="1" thickBot="1" x14ac:dyDescent="0.35">
      <c r="A253" s="53">
        <v>247</v>
      </c>
      <c r="B253" s="336"/>
      <c r="C253" s="128"/>
      <c r="D253" s="132" t="str">
        <f t="shared" si="35"/>
        <v>VILLEFRANCHE SUR CHER TT</v>
      </c>
      <c r="E253" s="128"/>
      <c r="F253" s="129"/>
      <c r="G253" s="129"/>
      <c r="H253" s="129"/>
      <c r="I253" s="129"/>
      <c r="J253" s="129"/>
      <c r="K253" s="130"/>
      <c r="L253" s="128"/>
      <c r="M253" s="129"/>
      <c r="N253" s="129"/>
      <c r="O253" s="129"/>
      <c r="P253" s="129"/>
      <c r="Q253" s="129"/>
      <c r="R253" s="112"/>
      <c r="S253" s="118">
        <v>0</v>
      </c>
      <c r="T253" s="128"/>
      <c r="U253" s="129"/>
      <c r="V253" s="129"/>
      <c r="W253" s="130"/>
      <c r="X253" s="118">
        <v>0</v>
      </c>
      <c r="Y253" s="118"/>
      <c r="Z253" s="131"/>
      <c r="AA253" s="118">
        <f t="shared" si="29"/>
        <v>0</v>
      </c>
      <c r="AB253" s="132"/>
      <c r="AC253" s="129"/>
      <c r="AD253" s="129"/>
      <c r="AE253" s="129"/>
      <c r="AF253" s="129"/>
      <c r="AG253" s="129"/>
      <c r="AH253" s="130"/>
      <c r="AI253" s="128"/>
      <c r="AJ253" s="129"/>
      <c r="AK253" s="129"/>
      <c r="AL253" s="129"/>
      <c r="AM253" s="129"/>
      <c r="AN253" s="129"/>
      <c r="AO253" s="112"/>
      <c r="AP253" s="118">
        <v>0</v>
      </c>
      <c r="AQ253" s="128"/>
      <c r="AR253" s="129"/>
      <c r="AS253" s="129"/>
      <c r="AT253" s="129"/>
      <c r="AU253" s="133"/>
      <c r="AV253" s="133"/>
      <c r="AW253" s="134"/>
      <c r="AX253" s="135"/>
      <c r="AY253" s="133"/>
      <c r="AZ253" s="118">
        <v>0</v>
      </c>
      <c r="BA253" s="132"/>
      <c r="BB253" s="129"/>
      <c r="BC253" s="129"/>
      <c r="BD253" s="130"/>
      <c r="BE253" s="118">
        <v>0</v>
      </c>
      <c r="BF253" s="136"/>
      <c r="BG253" s="136"/>
      <c r="BH253" s="136"/>
      <c r="BI253" s="136"/>
      <c r="BJ253" s="136"/>
      <c r="BK253" s="136"/>
      <c r="BL253" s="124">
        <f t="shared" si="31"/>
        <v>0</v>
      </c>
      <c r="BM253" s="136"/>
      <c r="BN253" s="133"/>
      <c r="BO253" s="133"/>
      <c r="BP253" s="136"/>
      <c r="BQ253" s="136"/>
      <c r="BR253" s="136"/>
      <c r="BS253" s="136"/>
      <c r="BT253" s="136"/>
      <c r="BU253" s="136"/>
      <c r="BV253" s="136"/>
      <c r="BW253" s="136"/>
      <c r="BX253" s="136"/>
      <c r="BY253" s="136"/>
      <c r="BZ253" s="136"/>
      <c r="CA253" s="136"/>
      <c r="CB253" s="136"/>
      <c r="CC253" s="136"/>
      <c r="CD253" s="136"/>
      <c r="CE253" s="136"/>
      <c r="CF253" s="136"/>
      <c r="CG253" s="133"/>
      <c r="CH253" s="136"/>
      <c r="CI253" s="136"/>
      <c r="CJ253" s="136"/>
      <c r="CK253" s="118">
        <v>0</v>
      </c>
      <c r="CL253" s="106">
        <f t="shared" si="30"/>
        <v>0</v>
      </c>
      <c r="CM253" s="125" t="e">
        <f>E253+F253+G253+H253+I253+J253+K253+L253+M253+N253+O253+P253+Q253+R253+AB253+AC253+AD253+AE253+AF253+AG253+AH253+AI253+AJ253+AK253+AL253+AM253+AN253+AO253+T253+U253+V253+W253+AQ253+AR253+AS253+AT253+BA253+BB253+BC253+BD253+BF253+BG253+BK253+#REF!+BM253+AV253+BN253+AW253+BO253+AY253+BQ253+CD253+CF253+CG253+Z253+AU253+AX253+BP253+BR253+BS253+BT253+BU253+BV253+CE253</f>
        <v>#REF!</v>
      </c>
      <c r="CN253" s="126"/>
    </row>
    <row r="254" spans="1:93" ht="13.8" hidden="1" thickBot="1" x14ac:dyDescent="0.35">
      <c r="A254" s="53">
        <v>248</v>
      </c>
      <c r="B254" s="336"/>
      <c r="C254" s="111"/>
      <c r="D254" s="132" t="str">
        <f t="shared" si="35"/>
        <v>VILLEFRANCHE SUR CHER TT</v>
      </c>
      <c r="E254" s="111"/>
      <c r="F254" s="113"/>
      <c r="G254" s="113"/>
      <c r="H254" s="113"/>
      <c r="I254" s="113"/>
      <c r="J254" s="113"/>
      <c r="K254" s="114"/>
      <c r="L254" s="111"/>
      <c r="M254" s="113"/>
      <c r="N254" s="113"/>
      <c r="O254" s="113"/>
      <c r="P254" s="113"/>
      <c r="Q254" s="113"/>
      <c r="R254" s="115"/>
      <c r="S254" s="116">
        <v>0</v>
      </c>
      <c r="T254" s="111"/>
      <c r="U254" s="113"/>
      <c r="V254" s="113"/>
      <c r="W254" s="114"/>
      <c r="X254" s="116">
        <v>0</v>
      </c>
      <c r="Y254" s="116"/>
      <c r="Z254" s="117"/>
      <c r="AA254" s="118">
        <f t="shared" si="29"/>
        <v>0</v>
      </c>
      <c r="AB254" s="119"/>
      <c r="AC254" s="113"/>
      <c r="AD254" s="113"/>
      <c r="AE254" s="113"/>
      <c r="AF254" s="113"/>
      <c r="AG254" s="113"/>
      <c r="AH254" s="114"/>
      <c r="AI254" s="111"/>
      <c r="AJ254" s="113"/>
      <c r="AK254" s="113"/>
      <c r="AL254" s="113"/>
      <c r="AM254" s="113"/>
      <c r="AN254" s="113"/>
      <c r="AO254" s="115"/>
      <c r="AP254" s="116">
        <v>0</v>
      </c>
      <c r="AQ254" s="111"/>
      <c r="AR254" s="113"/>
      <c r="AS254" s="113"/>
      <c r="AT254" s="113"/>
      <c r="AU254" s="120"/>
      <c r="AV254" s="120"/>
      <c r="AW254" s="121"/>
      <c r="AX254" s="122"/>
      <c r="AY254" s="120"/>
      <c r="AZ254" s="118">
        <v>0</v>
      </c>
      <c r="BA254" s="119"/>
      <c r="BB254" s="113"/>
      <c r="BC254" s="113"/>
      <c r="BD254" s="114"/>
      <c r="BE254" s="116">
        <v>0</v>
      </c>
      <c r="BF254" s="123"/>
      <c r="BG254" s="123"/>
      <c r="BH254" s="123"/>
      <c r="BI254" s="123"/>
      <c r="BJ254" s="123"/>
      <c r="BK254" s="123"/>
      <c r="BL254" s="124">
        <f t="shared" si="31"/>
        <v>0</v>
      </c>
      <c r="BM254" s="123"/>
      <c r="BN254" s="120"/>
      <c r="BO254" s="120"/>
      <c r="BP254" s="123"/>
      <c r="BQ254" s="123"/>
      <c r="BR254" s="123"/>
      <c r="BS254" s="123"/>
      <c r="BT254" s="123"/>
      <c r="BU254" s="123"/>
      <c r="BV254" s="123"/>
      <c r="BW254" s="123"/>
      <c r="BX254" s="123"/>
      <c r="BY254" s="123"/>
      <c r="BZ254" s="123"/>
      <c r="CA254" s="123"/>
      <c r="CB254" s="123"/>
      <c r="CC254" s="123"/>
      <c r="CD254" s="123"/>
      <c r="CE254" s="123"/>
      <c r="CF254" s="123"/>
      <c r="CG254" s="120"/>
      <c r="CH254" s="123"/>
      <c r="CI254" s="123"/>
      <c r="CJ254" s="123"/>
      <c r="CK254" s="118">
        <v>0</v>
      </c>
      <c r="CL254" s="106">
        <f t="shared" si="30"/>
        <v>0</v>
      </c>
      <c r="CM254" s="125" t="e">
        <f>E254+F254+G254+H254+I254+J254+K254+L254+M254+N254+O254+P254+Q254+R254+AB254+AC254+AD254+AE254+AF254+AG254+AH254+AI254+AJ254+AK254+AL254+AM254+AN254+AO254+T254+U254+V254+W254+AQ254+AR254+AS254+AT254+BA254+BB254+BC254+BD254+BF254+BG254+BK254+#REF!+BM254+AV254+BN254+AW254+BO254+AY254+BQ254+CD254+CF254+CG254+Z254+AU254+AX254+BP254+BR254+BS254+BT254+BU254+BV254+CE254</f>
        <v>#REF!</v>
      </c>
      <c r="CN254" s="126"/>
    </row>
    <row r="255" spans="1:93" ht="13.8" hidden="1" thickBot="1" x14ac:dyDescent="0.35">
      <c r="A255" s="53">
        <v>249</v>
      </c>
      <c r="B255" s="336"/>
      <c r="C255" s="128"/>
      <c r="D255" s="132" t="str">
        <f t="shared" si="35"/>
        <v>VILLEFRANCHE SUR CHER TT</v>
      </c>
      <c r="E255" s="128"/>
      <c r="F255" s="129"/>
      <c r="G255" s="129"/>
      <c r="H255" s="129"/>
      <c r="I255" s="129"/>
      <c r="J255" s="129"/>
      <c r="K255" s="130"/>
      <c r="L255" s="128"/>
      <c r="M255" s="129"/>
      <c r="N255" s="129"/>
      <c r="O255" s="129"/>
      <c r="P255" s="129"/>
      <c r="Q255" s="129"/>
      <c r="R255" s="112"/>
      <c r="S255" s="118">
        <v>0</v>
      </c>
      <c r="T255" s="128"/>
      <c r="U255" s="129"/>
      <c r="V255" s="129"/>
      <c r="W255" s="130"/>
      <c r="X255" s="118">
        <v>0</v>
      </c>
      <c r="Y255" s="118"/>
      <c r="Z255" s="131"/>
      <c r="AA255" s="118">
        <f t="shared" si="29"/>
        <v>0</v>
      </c>
      <c r="AB255" s="132"/>
      <c r="AC255" s="129"/>
      <c r="AD255" s="129"/>
      <c r="AE255" s="129"/>
      <c r="AF255" s="129"/>
      <c r="AG255" s="129"/>
      <c r="AH255" s="130"/>
      <c r="AI255" s="128"/>
      <c r="AJ255" s="129"/>
      <c r="AK255" s="129"/>
      <c r="AL255" s="129"/>
      <c r="AM255" s="129"/>
      <c r="AN255" s="129"/>
      <c r="AO255" s="112"/>
      <c r="AP255" s="118">
        <v>0</v>
      </c>
      <c r="AQ255" s="128"/>
      <c r="AR255" s="129"/>
      <c r="AS255" s="129"/>
      <c r="AT255" s="129"/>
      <c r="AU255" s="133"/>
      <c r="AV255" s="133"/>
      <c r="AW255" s="134"/>
      <c r="AX255" s="135"/>
      <c r="AY255" s="133"/>
      <c r="AZ255" s="118">
        <v>0</v>
      </c>
      <c r="BA255" s="132"/>
      <c r="BB255" s="129"/>
      <c r="BC255" s="129"/>
      <c r="BD255" s="130"/>
      <c r="BE255" s="118">
        <v>0</v>
      </c>
      <c r="BF255" s="136"/>
      <c r="BG255" s="136"/>
      <c r="BH255" s="136"/>
      <c r="BI255" s="136"/>
      <c r="BJ255" s="136"/>
      <c r="BK255" s="136"/>
      <c r="BL255" s="124">
        <f t="shared" si="31"/>
        <v>0</v>
      </c>
      <c r="BM255" s="136"/>
      <c r="BN255" s="133"/>
      <c r="BO255" s="133"/>
      <c r="BP255" s="136"/>
      <c r="BQ255" s="136"/>
      <c r="BR255" s="136"/>
      <c r="BS255" s="136"/>
      <c r="BT255" s="136"/>
      <c r="BU255" s="136"/>
      <c r="BV255" s="136"/>
      <c r="BW255" s="136"/>
      <c r="BX255" s="136"/>
      <c r="BY255" s="136"/>
      <c r="BZ255" s="136"/>
      <c r="CA255" s="136"/>
      <c r="CB255" s="136"/>
      <c r="CC255" s="136"/>
      <c r="CD255" s="136"/>
      <c r="CE255" s="136"/>
      <c r="CF255" s="136"/>
      <c r="CG255" s="133"/>
      <c r="CH255" s="136"/>
      <c r="CI255" s="136"/>
      <c r="CJ255" s="136"/>
      <c r="CK255" s="118">
        <v>0</v>
      </c>
      <c r="CL255" s="106">
        <f t="shared" si="30"/>
        <v>0</v>
      </c>
      <c r="CM255" s="125" t="e">
        <f>E255+F255+G255+H255+I255+J255+K255+L255+M255+N255+O255+P255+Q255+R255+AB255+AC255+AD255+AE255+AF255+AG255+AH255+AI255+AJ255+AK255+AL255+AM255+AN255+AO255+T255+U255+V255+W255+AQ255+AR255+AS255+AT255+BA255+BB255+BC255+BD255+BF255+BG255+BK255+#REF!+BM255+AV255+BN255+AW255+BO255+AY255+BQ255+CD255+CF255+CG255+Z255+AU255+AX255+BP255+BR255+BS255+BT255+BU255+BV255+CE255</f>
        <v>#REF!</v>
      </c>
      <c r="CN255" s="137"/>
    </row>
    <row r="256" spans="1:93" ht="13.8" hidden="1" thickBot="1" x14ac:dyDescent="0.35">
      <c r="A256" s="53">
        <v>250</v>
      </c>
      <c r="B256" s="336"/>
      <c r="C256" s="128"/>
      <c r="D256" s="132" t="str">
        <f t="shared" si="35"/>
        <v>VILLEFRANCHE SUR CHER TT</v>
      </c>
      <c r="E256" s="128"/>
      <c r="F256" s="129"/>
      <c r="G256" s="129"/>
      <c r="H256" s="129"/>
      <c r="I256" s="129"/>
      <c r="J256" s="129"/>
      <c r="K256" s="130"/>
      <c r="L256" s="128"/>
      <c r="M256" s="129"/>
      <c r="N256" s="129"/>
      <c r="O256" s="129"/>
      <c r="P256" s="129"/>
      <c r="Q256" s="129"/>
      <c r="R256" s="112"/>
      <c r="S256" s="118">
        <v>0</v>
      </c>
      <c r="T256" s="128"/>
      <c r="U256" s="129"/>
      <c r="V256" s="129"/>
      <c r="W256" s="130"/>
      <c r="X256" s="118">
        <v>0</v>
      </c>
      <c r="Y256" s="118"/>
      <c r="Z256" s="131"/>
      <c r="AA256" s="118">
        <f t="shared" si="29"/>
        <v>0</v>
      </c>
      <c r="AB256" s="132"/>
      <c r="AC256" s="129"/>
      <c r="AD256" s="129"/>
      <c r="AE256" s="129"/>
      <c r="AF256" s="129"/>
      <c r="AG256" s="129"/>
      <c r="AH256" s="130"/>
      <c r="AI256" s="128"/>
      <c r="AJ256" s="129"/>
      <c r="AK256" s="129"/>
      <c r="AL256" s="129"/>
      <c r="AM256" s="129"/>
      <c r="AN256" s="129"/>
      <c r="AO256" s="112"/>
      <c r="AP256" s="118">
        <v>0</v>
      </c>
      <c r="AQ256" s="128"/>
      <c r="AR256" s="129"/>
      <c r="AS256" s="129"/>
      <c r="AT256" s="129"/>
      <c r="AU256" s="133"/>
      <c r="AV256" s="133"/>
      <c r="AW256" s="134"/>
      <c r="AX256" s="135"/>
      <c r="AY256" s="133"/>
      <c r="AZ256" s="118">
        <v>0</v>
      </c>
      <c r="BA256" s="132"/>
      <c r="BB256" s="129"/>
      <c r="BC256" s="129"/>
      <c r="BD256" s="130"/>
      <c r="BE256" s="118">
        <v>0</v>
      </c>
      <c r="BF256" s="136"/>
      <c r="BG256" s="136"/>
      <c r="BH256" s="136"/>
      <c r="BI256" s="136"/>
      <c r="BJ256" s="136"/>
      <c r="BK256" s="136"/>
      <c r="BL256" s="124">
        <f t="shared" si="31"/>
        <v>0</v>
      </c>
      <c r="BM256" s="136"/>
      <c r="BN256" s="133"/>
      <c r="BO256" s="133"/>
      <c r="BP256" s="136"/>
      <c r="BQ256" s="136"/>
      <c r="BR256" s="136"/>
      <c r="BS256" s="136"/>
      <c r="BT256" s="136"/>
      <c r="BU256" s="136"/>
      <c r="BV256" s="136"/>
      <c r="BW256" s="136"/>
      <c r="BX256" s="136"/>
      <c r="BY256" s="136"/>
      <c r="BZ256" s="136"/>
      <c r="CA256" s="136"/>
      <c r="CB256" s="136"/>
      <c r="CC256" s="136"/>
      <c r="CD256" s="136"/>
      <c r="CE256" s="136"/>
      <c r="CF256" s="136"/>
      <c r="CG256" s="133"/>
      <c r="CH256" s="136"/>
      <c r="CI256" s="136"/>
      <c r="CJ256" s="136"/>
      <c r="CK256" s="118">
        <v>0</v>
      </c>
      <c r="CL256" s="106">
        <f t="shared" si="30"/>
        <v>0</v>
      </c>
      <c r="CM256" s="125" t="e">
        <f>E256+F256+G256+H256+I256+J256+K256+L256+M256+N256+O256+P256+Q256+R256+AB256+AC256+AD256+AE256+AF256+AG256+AH256+AI256+AJ256+AK256+AL256+AM256+AN256+AO256+T256+U256+V256+W256+AQ256+AR256+AS256+AT256+BA256+BB256+BC256+BD256+BF256+BG256+BK256+#REF!+BM256+AV256+BN256+AW256+BO256+AY256+BQ256+CD256+CF256+CG256+Z256+AU256+AX256+BP256+BR256+BS256+BT256+BU256+BV256+CE256</f>
        <v>#REF!</v>
      </c>
      <c r="CN256" s="126"/>
    </row>
    <row r="257" spans="1:93" ht="13.8" hidden="1" thickBot="1" x14ac:dyDescent="0.35">
      <c r="A257" s="53">
        <v>251</v>
      </c>
      <c r="B257" s="336"/>
      <c r="C257" s="111"/>
      <c r="D257" s="132" t="str">
        <f t="shared" si="35"/>
        <v>VILLEFRANCHE SUR CHER TT</v>
      </c>
      <c r="E257" s="111"/>
      <c r="F257" s="113"/>
      <c r="G257" s="113"/>
      <c r="H257" s="113"/>
      <c r="I257" s="113"/>
      <c r="J257" s="113"/>
      <c r="K257" s="114"/>
      <c r="L257" s="111"/>
      <c r="M257" s="113"/>
      <c r="N257" s="113"/>
      <c r="O257" s="113"/>
      <c r="P257" s="113"/>
      <c r="Q257" s="113"/>
      <c r="R257" s="115"/>
      <c r="S257" s="116">
        <v>0</v>
      </c>
      <c r="T257" s="111"/>
      <c r="U257" s="113"/>
      <c r="V257" s="113"/>
      <c r="W257" s="114"/>
      <c r="X257" s="116">
        <v>0</v>
      </c>
      <c r="Y257" s="116"/>
      <c r="Z257" s="117"/>
      <c r="AA257" s="118">
        <f t="shared" si="29"/>
        <v>0</v>
      </c>
      <c r="AB257" s="119"/>
      <c r="AC257" s="113"/>
      <c r="AD257" s="113"/>
      <c r="AE257" s="113"/>
      <c r="AF257" s="113"/>
      <c r="AG257" s="113"/>
      <c r="AH257" s="114"/>
      <c r="AI257" s="111"/>
      <c r="AJ257" s="113"/>
      <c r="AK257" s="113"/>
      <c r="AL257" s="113"/>
      <c r="AM257" s="113"/>
      <c r="AN257" s="113"/>
      <c r="AO257" s="115"/>
      <c r="AP257" s="116">
        <v>0</v>
      </c>
      <c r="AQ257" s="111"/>
      <c r="AR257" s="113"/>
      <c r="AS257" s="113"/>
      <c r="AT257" s="113"/>
      <c r="AU257" s="120"/>
      <c r="AV257" s="120"/>
      <c r="AW257" s="121"/>
      <c r="AX257" s="122"/>
      <c r="AY257" s="120"/>
      <c r="AZ257" s="118">
        <v>0</v>
      </c>
      <c r="BA257" s="119"/>
      <c r="BB257" s="113"/>
      <c r="BC257" s="113"/>
      <c r="BD257" s="114"/>
      <c r="BE257" s="116">
        <v>0</v>
      </c>
      <c r="BF257" s="123"/>
      <c r="BG257" s="123"/>
      <c r="BH257" s="123"/>
      <c r="BI257" s="123"/>
      <c r="BJ257" s="123"/>
      <c r="BK257" s="123"/>
      <c r="BL257" s="124">
        <f t="shared" si="31"/>
        <v>0</v>
      </c>
      <c r="BM257" s="123"/>
      <c r="BN257" s="120"/>
      <c r="BO257" s="120"/>
      <c r="BP257" s="123"/>
      <c r="BQ257" s="123"/>
      <c r="BR257" s="123"/>
      <c r="BS257" s="123"/>
      <c r="BT257" s="123"/>
      <c r="BU257" s="123"/>
      <c r="BV257" s="123"/>
      <c r="BW257" s="123"/>
      <c r="BX257" s="123"/>
      <c r="BY257" s="123"/>
      <c r="BZ257" s="123"/>
      <c r="CA257" s="123"/>
      <c r="CB257" s="123"/>
      <c r="CC257" s="123"/>
      <c r="CD257" s="123"/>
      <c r="CE257" s="123"/>
      <c r="CF257" s="123"/>
      <c r="CG257" s="120"/>
      <c r="CH257" s="123"/>
      <c r="CI257" s="123"/>
      <c r="CJ257" s="123"/>
      <c r="CK257" s="118">
        <v>0</v>
      </c>
      <c r="CL257" s="106">
        <f t="shared" si="30"/>
        <v>0</v>
      </c>
      <c r="CM257" s="125" t="e">
        <f>E257+F257+G257+H257+I257+J257+K257+L257+M257+N257+O257+P257+Q257+R257+AB257+AC257+AD257+AE257+AF257+AG257+AH257+AI257+AJ257+AK257+AL257+AM257+AN257+AO257+T257+U257+V257+W257+AQ257+AR257+AS257+AT257+BA257+BB257+BC257+BD257+BF257+BG257+BK257+#REF!+BM257+AV257+BN257+AW257+BO257+AY257+BQ257+CD257+CF257+CG257+Z257+AU257+AX257+BP257+BR257+BS257+BT257+BU257+BV257+CE257</f>
        <v>#REF!</v>
      </c>
      <c r="CN257" s="126"/>
    </row>
    <row r="258" spans="1:93" ht="13.8" hidden="1" thickBot="1" x14ac:dyDescent="0.35">
      <c r="A258" s="53">
        <v>252</v>
      </c>
      <c r="B258" s="336"/>
      <c r="C258" s="128"/>
      <c r="D258" s="132" t="str">
        <f t="shared" si="35"/>
        <v>VILLEFRANCHE SUR CHER TT</v>
      </c>
      <c r="E258" s="128"/>
      <c r="F258" s="129"/>
      <c r="G258" s="129"/>
      <c r="H258" s="129"/>
      <c r="I258" s="129"/>
      <c r="J258" s="129"/>
      <c r="K258" s="130"/>
      <c r="L258" s="128"/>
      <c r="M258" s="129"/>
      <c r="N258" s="129"/>
      <c r="O258" s="129"/>
      <c r="P258" s="129"/>
      <c r="Q258" s="129"/>
      <c r="R258" s="112"/>
      <c r="S258" s="118">
        <v>0</v>
      </c>
      <c r="T258" s="128"/>
      <c r="U258" s="129"/>
      <c r="V258" s="129"/>
      <c r="W258" s="130"/>
      <c r="X258" s="118">
        <v>0</v>
      </c>
      <c r="Y258" s="118"/>
      <c r="Z258" s="131"/>
      <c r="AA258" s="118">
        <f t="shared" si="29"/>
        <v>0</v>
      </c>
      <c r="AB258" s="132"/>
      <c r="AC258" s="129"/>
      <c r="AD258" s="129"/>
      <c r="AE258" s="129"/>
      <c r="AF258" s="129"/>
      <c r="AG258" s="129"/>
      <c r="AH258" s="130"/>
      <c r="AI258" s="128"/>
      <c r="AJ258" s="129"/>
      <c r="AK258" s="129"/>
      <c r="AL258" s="129"/>
      <c r="AM258" s="129"/>
      <c r="AN258" s="129"/>
      <c r="AO258" s="112"/>
      <c r="AP258" s="118">
        <v>0</v>
      </c>
      <c r="AQ258" s="128"/>
      <c r="AR258" s="129"/>
      <c r="AS258" s="129"/>
      <c r="AT258" s="129"/>
      <c r="AU258" s="133"/>
      <c r="AV258" s="133"/>
      <c r="AW258" s="134"/>
      <c r="AX258" s="135"/>
      <c r="AY258" s="133"/>
      <c r="AZ258" s="118">
        <v>0</v>
      </c>
      <c r="BA258" s="132"/>
      <c r="BB258" s="129"/>
      <c r="BC258" s="129"/>
      <c r="BD258" s="130"/>
      <c r="BE258" s="118">
        <v>0</v>
      </c>
      <c r="BF258" s="136"/>
      <c r="BG258" s="136"/>
      <c r="BH258" s="136"/>
      <c r="BI258" s="136"/>
      <c r="BJ258" s="136"/>
      <c r="BK258" s="136"/>
      <c r="BL258" s="124">
        <f t="shared" si="31"/>
        <v>0</v>
      </c>
      <c r="BM258" s="136"/>
      <c r="BN258" s="133"/>
      <c r="BO258" s="133"/>
      <c r="BP258" s="136"/>
      <c r="BQ258" s="136"/>
      <c r="BR258" s="136"/>
      <c r="BS258" s="136"/>
      <c r="BT258" s="136"/>
      <c r="BU258" s="136"/>
      <c r="BV258" s="136"/>
      <c r="BW258" s="136"/>
      <c r="BX258" s="136"/>
      <c r="BY258" s="136"/>
      <c r="BZ258" s="136"/>
      <c r="CA258" s="136"/>
      <c r="CB258" s="136"/>
      <c r="CC258" s="136"/>
      <c r="CD258" s="136"/>
      <c r="CE258" s="136"/>
      <c r="CF258" s="136"/>
      <c r="CG258" s="133"/>
      <c r="CH258" s="136"/>
      <c r="CI258" s="136"/>
      <c r="CJ258" s="136"/>
      <c r="CK258" s="118">
        <v>0</v>
      </c>
      <c r="CL258" s="106">
        <f t="shared" si="30"/>
        <v>0</v>
      </c>
      <c r="CM258" s="125" t="e">
        <f>E258+F258+G258+H258+I258+J258+K258+L258+M258+N258+O258+P258+Q258+R258+AB258+AC258+AD258+AE258+AF258+AG258+AH258+AI258+AJ258+AK258+AL258+AM258+AN258+AO258+T258+U258+V258+W258+AQ258+AR258+AS258+AT258+BA258+BB258+BC258+BD258+BF258+BG258+BK258+#REF!+BM258+AV258+BN258+AW258+BO258+AY258+BQ258+CD258+CF258+CG258+Z258+AU258+AX258+BP258+BR258+BS258+BT258+BU258+BV258+CE258</f>
        <v>#REF!</v>
      </c>
      <c r="CN258" s="126"/>
    </row>
    <row r="259" spans="1:93" ht="13.8" hidden="1" thickBot="1" x14ac:dyDescent="0.35">
      <c r="A259" s="53">
        <v>253</v>
      </c>
      <c r="B259" s="336"/>
      <c r="C259" s="128"/>
      <c r="D259" s="132" t="str">
        <f t="shared" si="35"/>
        <v>VILLEFRANCHE SUR CHER TT</v>
      </c>
      <c r="E259" s="128"/>
      <c r="F259" s="129"/>
      <c r="G259" s="129"/>
      <c r="H259" s="129"/>
      <c r="I259" s="129"/>
      <c r="J259" s="129"/>
      <c r="K259" s="130"/>
      <c r="L259" s="128"/>
      <c r="M259" s="129"/>
      <c r="N259" s="129"/>
      <c r="O259" s="129"/>
      <c r="P259" s="129"/>
      <c r="Q259" s="129"/>
      <c r="R259" s="112"/>
      <c r="S259" s="118">
        <v>0</v>
      </c>
      <c r="T259" s="128"/>
      <c r="U259" s="129"/>
      <c r="V259" s="129"/>
      <c r="W259" s="130"/>
      <c r="X259" s="118">
        <v>0</v>
      </c>
      <c r="Y259" s="118"/>
      <c r="Z259" s="131"/>
      <c r="AA259" s="118">
        <f t="shared" si="29"/>
        <v>0</v>
      </c>
      <c r="AB259" s="132"/>
      <c r="AC259" s="129"/>
      <c r="AD259" s="129"/>
      <c r="AE259" s="129"/>
      <c r="AF259" s="129"/>
      <c r="AG259" s="129"/>
      <c r="AH259" s="130"/>
      <c r="AI259" s="128"/>
      <c r="AJ259" s="129"/>
      <c r="AK259" s="129"/>
      <c r="AL259" s="129"/>
      <c r="AM259" s="129"/>
      <c r="AN259" s="129"/>
      <c r="AO259" s="112"/>
      <c r="AP259" s="118">
        <v>0</v>
      </c>
      <c r="AQ259" s="128"/>
      <c r="AR259" s="129"/>
      <c r="AS259" s="129"/>
      <c r="AT259" s="129"/>
      <c r="AU259" s="133"/>
      <c r="AV259" s="133"/>
      <c r="AW259" s="134"/>
      <c r="AX259" s="135"/>
      <c r="AY259" s="133"/>
      <c r="AZ259" s="118">
        <v>0</v>
      </c>
      <c r="BA259" s="132"/>
      <c r="BB259" s="129"/>
      <c r="BC259" s="129"/>
      <c r="BD259" s="130"/>
      <c r="BE259" s="118">
        <v>0</v>
      </c>
      <c r="BF259" s="136"/>
      <c r="BG259" s="136"/>
      <c r="BH259" s="136"/>
      <c r="BI259" s="136"/>
      <c r="BJ259" s="136"/>
      <c r="BK259" s="136"/>
      <c r="BL259" s="124">
        <f t="shared" si="31"/>
        <v>0</v>
      </c>
      <c r="BM259" s="136"/>
      <c r="BN259" s="133"/>
      <c r="BO259" s="133"/>
      <c r="BP259" s="136"/>
      <c r="BQ259" s="136"/>
      <c r="BR259" s="136"/>
      <c r="BS259" s="136"/>
      <c r="BT259" s="136"/>
      <c r="BU259" s="136"/>
      <c r="BV259" s="136"/>
      <c r="BW259" s="136"/>
      <c r="BX259" s="136"/>
      <c r="BY259" s="136"/>
      <c r="BZ259" s="136"/>
      <c r="CA259" s="136"/>
      <c r="CB259" s="136"/>
      <c r="CC259" s="136"/>
      <c r="CD259" s="136"/>
      <c r="CE259" s="136"/>
      <c r="CF259" s="136"/>
      <c r="CG259" s="133"/>
      <c r="CH259" s="136"/>
      <c r="CI259" s="136"/>
      <c r="CJ259" s="136"/>
      <c r="CK259" s="118">
        <v>0</v>
      </c>
      <c r="CL259" s="106">
        <f t="shared" si="30"/>
        <v>0</v>
      </c>
      <c r="CM259" s="125" t="e">
        <f>E259+F259+G259+H259+I259+J259+K259+L259+M259+N259+O259+P259+Q259+R259+AB259+AC259+AD259+AE259+AF259+AG259+AH259+AI259+AJ259+AK259+AL259+AM259+AN259+AO259+T259+U259+V259+W259+AQ259+AR259+AS259+AT259+BA259+BB259+BC259+BD259+BF259+BG259+BK259+#REF!+BM259+AV259+BN259+AW259+BO259+AY259+BQ259+CD259+CF259+CG259+Z259+AU259+AX259+BP259+BR259+BS259+BT259+BU259+BV259+CE259</f>
        <v>#REF!</v>
      </c>
      <c r="CN259" s="137"/>
    </row>
    <row r="260" spans="1:93" ht="13.8" hidden="1" thickBot="1" x14ac:dyDescent="0.35">
      <c r="A260" s="53">
        <v>254</v>
      </c>
      <c r="B260" s="336"/>
      <c r="C260" s="128"/>
      <c r="D260" s="132" t="str">
        <f t="shared" si="35"/>
        <v>VILLEFRANCHE SUR CHER TT</v>
      </c>
      <c r="E260" s="128"/>
      <c r="F260" s="129"/>
      <c r="G260" s="129"/>
      <c r="H260" s="129"/>
      <c r="I260" s="129"/>
      <c r="J260" s="129"/>
      <c r="K260" s="130"/>
      <c r="L260" s="128"/>
      <c r="M260" s="129"/>
      <c r="N260" s="129"/>
      <c r="O260" s="129"/>
      <c r="P260" s="129"/>
      <c r="Q260" s="129"/>
      <c r="R260" s="112"/>
      <c r="S260" s="118">
        <v>0</v>
      </c>
      <c r="T260" s="128"/>
      <c r="U260" s="129"/>
      <c r="V260" s="129"/>
      <c r="W260" s="130"/>
      <c r="X260" s="118">
        <v>0</v>
      </c>
      <c r="Y260" s="118"/>
      <c r="Z260" s="131"/>
      <c r="AA260" s="118">
        <f t="shared" si="29"/>
        <v>0</v>
      </c>
      <c r="AB260" s="132"/>
      <c r="AC260" s="129"/>
      <c r="AD260" s="129"/>
      <c r="AE260" s="129"/>
      <c r="AF260" s="129"/>
      <c r="AG260" s="129"/>
      <c r="AH260" s="130"/>
      <c r="AI260" s="128"/>
      <c r="AJ260" s="129"/>
      <c r="AK260" s="129"/>
      <c r="AL260" s="129"/>
      <c r="AM260" s="129"/>
      <c r="AN260" s="129"/>
      <c r="AO260" s="112"/>
      <c r="AP260" s="118">
        <v>0</v>
      </c>
      <c r="AQ260" s="128"/>
      <c r="AR260" s="129"/>
      <c r="AS260" s="129"/>
      <c r="AT260" s="129"/>
      <c r="AU260" s="133"/>
      <c r="AV260" s="133"/>
      <c r="AW260" s="134"/>
      <c r="AX260" s="135"/>
      <c r="AY260" s="133"/>
      <c r="AZ260" s="118">
        <v>0</v>
      </c>
      <c r="BA260" s="132"/>
      <c r="BB260" s="129"/>
      <c r="BC260" s="129"/>
      <c r="BD260" s="130"/>
      <c r="BE260" s="118">
        <v>0</v>
      </c>
      <c r="BF260" s="136"/>
      <c r="BG260" s="136"/>
      <c r="BH260" s="136"/>
      <c r="BI260" s="136"/>
      <c r="BJ260" s="136"/>
      <c r="BK260" s="136"/>
      <c r="BL260" s="124">
        <f t="shared" si="31"/>
        <v>0</v>
      </c>
      <c r="BM260" s="136"/>
      <c r="BN260" s="133"/>
      <c r="BO260" s="133"/>
      <c r="BP260" s="136"/>
      <c r="BQ260" s="136"/>
      <c r="BR260" s="136"/>
      <c r="BS260" s="136"/>
      <c r="BT260" s="136"/>
      <c r="BU260" s="136"/>
      <c r="BV260" s="136"/>
      <c r="BW260" s="136"/>
      <c r="BX260" s="136"/>
      <c r="BY260" s="136"/>
      <c r="BZ260" s="136"/>
      <c r="CA260" s="136"/>
      <c r="CB260" s="136"/>
      <c r="CC260" s="136"/>
      <c r="CD260" s="136"/>
      <c r="CE260" s="136"/>
      <c r="CF260" s="136"/>
      <c r="CG260" s="133"/>
      <c r="CH260" s="136"/>
      <c r="CI260" s="136"/>
      <c r="CJ260" s="136"/>
      <c r="CK260" s="118">
        <v>0</v>
      </c>
      <c r="CL260" s="106">
        <f t="shared" si="30"/>
        <v>0</v>
      </c>
      <c r="CM260" s="125" t="e">
        <f>E260+F260+G260+H260+I260+J260+K260+L260+M260+N260+O260+P260+Q260+R260+AB260+AC260+AD260+AE260+AF260+AG260+AH260+AI260+AJ260+AK260+AL260+AM260+AN260+AO260+T260+U260+V260+W260+AQ260+AR260+AS260+AT260+BA260+BB260+BC260+BD260+BF260+BG260+BK260+#REF!+BM260+AV260+BN260+AW260+BO260+AY260+BQ260+CD260+CF260+CG260+Z260+AU260+AX260+BP260+BR260+BS260+BT260+BU260+BV260+CE260</f>
        <v>#REF!</v>
      </c>
      <c r="CN260" s="137"/>
    </row>
    <row r="261" spans="1:93" ht="13.8" hidden="1" thickBot="1" x14ac:dyDescent="0.35">
      <c r="A261" s="53">
        <v>255</v>
      </c>
      <c r="B261" s="337"/>
      <c r="C261" s="128"/>
      <c r="D261" s="132" t="str">
        <f t="shared" si="35"/>
        <v>VILLEFRANCHE SUR CHER TT</v>
      </c>
      <c r="E261" s="128"/>
      <c r="F261" s="129"/>
      <c r="G261" s="129"/>
      <c r="H261" s="129"/>
      <c r="I261" s="129"/>
      <c r="J261" s="129"/>
      <c r="K261" s="130"/>
      <c r="L261" s="128"/>
      <c r="M261" s="129"/>
      <c r="N261" s="129"/>
      <c r="O261" s="129"/>
      <c r="P261" s="129"/>
      <c r="Q261" s="129"/>
      <c r="R261" s="112"/>
      <c r="S261" s="118">
        <v>0</v>
      </c>
      <c r="T261" s="128"/>
      <c r="U261" s="129"/>
      <c r="V261" s="129"/>
      <c r="W261" s="130"/>
      <c r="X261" s="118">
        <v>0</v>
      </c>
      <c r="Y261" s="118"/>
      <c r="Z261" s="131"/>
      <c r="AA261" s="118">
        <f t="shared" si="29"/>
        <v>0</v>
      </c>
      <c r="AB261" s="132"/>
      <c r="AC261" s="129"/>
      <c r="AD261" s="129"/>
      <c r="AE261" s="129"/>
      <c r="AF261" s="129"/>
      <c r="AG261" s="129"/>
      <c r="AH261" s="130"/>
      <c r="AI261" s="128"/>
      <c r="AJ261" s="129"/>
      <c r="AK261" s="129"/>
      <c r="AL261" s="129"/>
      <c r="AM261" s="129"/>
      <c r="AN261" s="129"/>
      <c r="AO261" s="112"/>
      <c r="AP261" s="118">
        <v>0</v>
      </c>
      <c r="AQ261" s="128"/>
      <c r="AR261" s="129"/>
      <c r="AS261" s="129"/>
      <c r="AT261" s="129"/>
      <c r="AU261" s="133"/>
      <c r="AV261" s="133"/>
      <c r="AW261" s="134"/>
      <c r="AX261" s="135"/>
      <c r="AY261" s="133"/>
      <c r="AZ261" s="118">
        <v>0</v>
      </c>
      <c r="BA261" s="132"/>
      <c r="BB261" s="129"/>
      <c r="BC261" s="129"/>
      <c r="BD261" s="130"/>
      <c r="BE261" s="118">
        <v>0</v>
      </c>
      <c r="BF261" s="136"/>
      <c r="BG261" s="136"/>
      <c r="BH261" s="136"/>
      <c r="BI261" s="136"/>
      <c r="BJ261" s="136"/>
      <c r="BK261" s="136"/>
      <c r="BL261" s="124">
        <f t="shared" si="31"/>
        <v>0</v>
      </c>
      <c r="BM261" s="136"/>
      <c r="BN261" s="133"/>
      <c r="BO261" s="133"/>
      <c r="BP261" s="136"/>
      <c r="BQ261" s="136"/>
      <c r="BR261" s="136"/>
      <c r="BS261" s="136"/>
      <c r="BT261" s="136"/>
      <c r="BU261" s="136"/>
      <c r="BV261" s="136"/>
      <c r="BW261" s="136"/>
      <c r="BX261" s="136"/>
      <c r="BY261" s="136"/>
      <c r="BZ261" s="136"/>
      <c r="CA261" s="136"/>
      <c r="CB261" s="136"/>
      <c r="CC261" s="136"/>
      <c r="CD261" s="136"/>
      <c r="CE261" s="136"/>
      <c r="CF261" s="136"/>
      <c r="CG261" s="133"/>
      <c r="CH261" s="136"/>
      <c r="CI261" s="136"/>
      <c r="CJ261" s="136"/>
      <c r="CK261" s="118">
        <v>0</v>
      </c>
      <c r="CL261" s="106">
        <f t="shared" si="30"/>
        <v>0</v>
      </c>
      <c r="CM261" s="139" t="e">
        <f>E261+F261+G261+H261+I261+J261+K261+L261+M261+N261+O261+P261+Q261+R261+AB261+AC261+AD261+AE261+AF261+AG261+AH261+AI261+AJ261+AK261+AL261+AM261+AN261+AO261+T261+U261+V261+W261+AQ261+AR261+AS261+AT261+BA261+BB261+BC261+BD261+BF261+BG261+BK261+#REF!+BM261+AV261+BN261+AW261+BO261+AY261+BQ261+CD261+CF261+CG261+Z261+AU261+AX261+BP261+BR261+BS261+BT261+BU261+BV261+CE261</f>
        <v>#REF!</v>
      </c>
      <c r="CN261" s="137" t="e">
        <f>CM261</f>
        <v>#REF!</v>
      </c>
    </row>
    <row r="262" spans="1:93" ht="14.4" thickTop="1" thickBot="1" x14ac:dyDescent="0.35">
      <c r="A262" s="53">
        <v>256</v>
      </c>
      <c r="B262" s="327" t="s">
        <v>233</v>
      </c>
      <c r="C262" s="141" t="s">
        <v>234</v>
      </c>
      <c r="D262" s="142" t="str">
        <f>$B$262</f>
        <v>VINEUIL SPORTS / SUEVRES TT</v>
      </c>
      <c r="E262" s="141"/>
      <c r="F262" s="143"/>
      <c r="G262" s="143"/>
      <c r="H262" s="143"/>
      <c r="I262" s="143"/>
      <c r="J262" s="143"/>
      <c r="K262" s="144"/>
      <c r="L262" s="141"/>
      <c r="M262" s="143"/>
      <c r="N262" s="143"/>
      <c r="O262" s="143"/>
      <c r="P262" s="143"/>
      <c r="Q262" s="143"/>
      <c r="R262" s="145"/>
      <c r="S262" s="118">
        <v>0</v>
      </c>
      <c r="T262" s="141"/>
      <c r="U262" s="143"/>
      <c r="V262" s="143"/>
      <c r="W262" s="144"/>
      <c r="X262" s="118">
        <v>0</v>
      </c>
      <c r="Y262" s="182">
        <v>1</v>
      </c>
      <c r="Z262" s="146"/>
      <c r="AA262" s="118">
        <f t="shared" si="29"/>
        <v>20</v>
      </c>
      <c r="AB262" s="142"/>
      <c r="AC262" s="143">
        <v>3</v>
      </c>
      <c r="AD262" s="143">
        <v>3</v>
      </c>
      <c r="AE262" s="143"/>
      <c r="AF262" s="143"/>
      <c r="AG262" s="143"/>
      <c r="AH262" s="144"/>
      <c r="AI262" s="141"/>
      <c r="AJ262" s="143"/>
      <c r="AK262" s="143">
        <v>2</v>
      </c>
      <c r="AL262" s="143"/>
      <c r="AM262" s="143"/>
      <c r="AN262" s="143">
        <v>2</v>
      </c>
      <c r="AO262" s="145">
        <v>2</v>
      </c>
      <c r="AP262" s="116">
        <f>(SUM(AB262:AO262))*barêmes!$H$12</f>
        <v>180</v>
      </c>
      <c r="AQ262" s="141"/>
      <c r="AR262" s="143"/>
      <c r="AS262" s="143">
        <v>1</v>
      </c>
      <c r="AT262" s="143"/>
      <c r="AU262" s="147">
        <v>2</v>
      </c>
      <c r="AV262" s="147"/>
      <c r="AW262" s="148"/>
      <c r="AX262" s="149"/>
      <c r="AY262" s="147">
        <v>1</v>
      </c>
      <c r="AZ262" s="118">
        <v>60</v>
      </c>
      <c r="BA262" s="142">
        <v>2</v>
      </c>
      <c r="BB262" s="143">
        <v>1</v>
      </c>
      <c r="BC262" s="143">
        <v>1</v>
      </c>
      <c r="BD262" s="144"/>
      <c r="BE262" s="118">
        <v>40</v>
      </c>
      <c r="BF262" s="150"/>
      <c r="BG262" s="150"/>
      <c r="BH262" s="150">
        <v>1</v>
      </c>
      <c r="BI262" s="150">
        <v>1</v>
      </c>
      <c r="BJ262" s="150">
        <v>1</v>
      </c>
      <c r="BK262" s="150"/>
      <c r="BL262" s="124">
        <f t="shared" si="31"/>
        <v>45</v>
      </c>
      <c r="BM262" s="150"/>
      <c r="BN262" s="147">
        <v>1</v>
      </c>
      <c r="BO262" s="147">
        <v>1</v>
      </c>
      <c r="BP262" s="150">
        <v>1</v>
      </c>
      <c r="BQ262" s="150"/>
      <c r="BR262" s="150"/>
      <c r="BS262" s="150"/>
      <c r="BT262" s="150"/>
      <c r="BU262" s="150"/>
      <c r="BV262" s="150">
        <v>1</v>
      </c>
      <c r="BW262" s="150"/>
      <c r="BX262" s="150"/>
      <c r="BY262" s="150"/>
      <c r="BZ262" s="150"/>
      <c r="CA262" s="150"/>
      <c r="CB262" s="150"/>
      <c r="CC262" s="150"/>
      <c r="CD262" s="150"/>
      <c r="CE262" s="150"/>
      <c r="CF262" s="150"/>
      <c r="CG262" s="147"/>
      <c r="CH262" s="150"/>
      <c r="CI262" s="150"/>
      <c r="CJ262" s="150"/>
      <c r="CK262" s="98">
        <f>SUM(BM262:CB262)*barêmes!$H$16</f>
        <v>40</v>
      </c>
      <c r="CL262" s="151">
        <f t="shared" si="30"/>
        <v>385</v>
      </c>
      <c r="CM262" s="152" t="e">
        <f>E262+F262+G262+H262+I262+J262+K262+L262+M262+N262+O262+P262+Q262+R262+AB262+AC262+AD262+AE262+AF262+AG262+AH262+AI262+AJ262+AK262+AL262+AM262+AN262+AO262+T262+U262+V262+W262+AQ262+AR262+AS262+AT262+BA262+BB262+BC262+BD262+BF262+BG262+BK262+#REF!+BM262+AV262+BN262+AW262+BO262+AY262+BQ262+CD262+CF262+CG262+Z262+AU262+AX262+BP262+BR262+BS262+BT262+BU262+BV262+CE262</f>
        <v>#REF!</v>
      </c>
      <c r="CN262" s="63" t="e">
        <f>SUM(CM262:CM276)</f>
        <v>#REF!</v>
      </c>
      <c r="CO262" s="109">
        <f>SUM(CL262:CL276)</f>
        <v>860</v>
      </c>
    </row>
    <row r="263" spans="1:93" ht="13.8" thickBot="1" x14ac:dyDescent="0.35">
      <c r="A263" s="53">
        <v>257</v>
      </c>
      <c r="B263" s="278"/>
      <c r="C263" s="141" t="s">
        <v>63</v>
      </c>
      <c r="D263" s="142" t="str">
        <f t="shared" ref="D263:D276" si="36">$B$262</f>
        <v>VINEUIL SPORTS / SUEVRES TT</v>
      </c>
      <c r="E263" s="141"/>
      <c r="F263" s="143"/>
      <c r="G263" s="143"/>
      <c r="H263" s="143"/>
      <c r="I263" s="143"/>
      <c r="J263" s="143"/>
      <c r="K263" s="144">
        <v>2</v>
      </c>
      <c r="L263" s="141">
        <v>2</v>
      </c>
      <c r="M263" s="143"/>
      <c r="N263" s="143"/>
      <c r="O263" s="143">
        <v>2</v>
      </c>
      <c r="P263" s="143"/>
      <c r="Q263" s="143">
        <v>2</v>
      </c>
      <c r="R263" s="145"/>
      <c r="S263" s="118">
        <v>160</v>
      </c>
      <c r="T263" s="141"/>
      <c r="U263" s="143"/>
      <c r="V263" s="143"/>
      <c r="W263" s="144"/>
      <c r="X263" s="118">
        <v>0</v>
      </c>
      <c r="Y263" s="182"/>
      <c r="Z263" s="146"/>
      <c r="AA263" s="118">
        <f>S263+X263+(Y263*20)+(Z263*20)</f>
        <v>160</v>
      </c>
      <c r="AB263" s="142"/>
      <c r="AC263" s="143"/>
      <c r="AD263" s="143"/>
      <c r="AE263" s="143">
        <v>3</v>
      </c>
      <c r="AF263" s="143"/>
      <c r="AG263" s="143"/>
      <c r="AH263" s="144">
        <v>3</v>
      </c>
      <c r="AI263" s="141">
        <v>2</v>
      </c>
      <c r="AJ263" s="143">
        <v>3</v>
      </c>
      <c r="AK263" s="143">
        <v>3</v>
      </c>
      <c r="AL263" s="143">
        <v>2</v>
      </c>
      <c r="AM263" s="143"/>
      <c r="AN263" s="143">
        <v>1</v>
      </c>
      <c r="AO263" s="145">
        <v>2</v>
      </c>
      <c r="AP263" s="116">
        <f>(SUM(AB263:AO263))*barêmes!$H$12</f>
        <v>285</v>
      </c>
      <c r="AQ263" s="141"/>
      <c r="AR263" s="143"/>
      <c r="AS263" s="143"/>
      <c r="AT263" s="143"/>
      <c r="AU263" s="147">
        <v>2</v>
      </c>
      <c r="AV263" s="147"/>
      <c r="AW263" s="148"/>
      <c r="AX263" s="149"/>
      <c r="AY263" s="147"/>
      <c r="AZ263" s="118">
        <v>30</v>
      </c>
      <c r="BA263" s="142"/>
      <c r="BB263" s="143"/>
      <c r="BC263" s="143"/>
      <c r="BD263" s="144"/>
      <c r="BE263" s="118">
        <v>0</v>
      </c>
      <c r="BF263" s="150"/>
      <c r="BG263" s="150"/>
      <c r="BH263" s="150"/>
      <c r="BI263" s="150"/>
      <c r="BJ263" s="150"/>
      <c r="BK263" s="150"/>
      <c r="BL263" s="124">
        <f t="shared" si="31"/>
        <v>0</v>
      </c>
      <c r="BM263" s="150"/>
      <c r="BN263" s="147"/>
      <c r="BO263" s="147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  <c r="CA263" s="150"/>
      <c r="CB263" s="150"/>
      <c r="CC263" s="150"/>
      <c r="CD263" s="150"/>
      <c r="CE263" s="150"/>
      <c r="CF263" s="150"/>
      <c r="CG263" s="147"/>
      <c r="CH263" s="150"/>
      <c r="CI263" s="150"/>
      <c r="CJ263" s="150"/>
      <c r="CK263" s="98">
        <f>SUM(BM263:CB263)*barêmes!$H$16</f>
        <v>0</v>
      </c>
      <c r="CL263" s="151">
        <f t="shared" ref="CL263:CL326" si="37">AP263+AA263+AZ263+BE263+CK263+BL263</f>
        <v>475</v>
      </c>
      <c r="CM263" s="152" t="e">
        <f>E263+F263+G263+H263+I263+J263+K263+L263+M263+N263+O263+P263+Q263+R263+AB263+AC263+AD263+AE263+AF263+AG263+AH263+AI263+AJ263+AK263+AL263+AM263+AN263+AO263+T263+U263+V263+W263+AQ263+AR263+AS263+AT263+BA263+BB263+BC263+BD263+BF263+BG263+BK263+#REF!+BM263+AV263+BN263+AW263+BO263+AY263+BQ263+CD263+CF263+CG263+Z263+AU263+AX263+BP263+BR263+BS263+BT263+BU263+BV263+CE263</f>
        <v>#REF!</v>
      </c>
    </row>
    <row r="264" spans="1:93" ht="13.8" hidden="1" thickBot="1" x14ac:dyDescent="0.35">
      <c r="A264" s="53">
        <v>258</v>
      </c>
      <c r="B264" s="278"/>
      <c r="C264" s="141"/>
      <c r="D264" s="142" t="str">
        <f t="shared" si="36"/>
        <v>VINEUIL SPORTS / SUEVRES TT</v>
      </c>
      <c r="E264" s="141"/>
      <c r="F264" s="143"/>
      <c r="G264" s="143"/>
      <c r="H264" s="143"/>
      <c r="I264" s="143"/>
      <c r="J264" s="143"/>
      <c r="K264" s="144"/>
      <c r="L264" s="141"/>
      <c r="M264" s="143"/>
      <c r="N264" s="143"/>
      <c r="O264" s="143"/>
      <c r="P264" s="143"/>
      <c r="Q264" s="143"/>
      <c r="R264" s="145"/>
      <c r="S264" s="118">
        <v>0</v>
      </c>
      <c r="T264" s="141"/>
      <c r="U264" s="143"/>
      <c r="V264" s="143"/>
      <c r="W264" s="144"/>
      <c r="X264" s="118">
        <v>0</v>
      </c>
      <c r="Y264" s="118"/>
      <c r="Z264" s="146"/>
      <c r="AA264" s="118">
        <v>0</v>
      </c>
      <c r="AB264" s="142"/>
      <c r="AC264" s="143"/>
      <c r="AD264" s="143"/>
      <c r="AE264" s="143"/>
      <c r="AF264" s="143"/>
      <c r="AG264" s="143"/>
      <c r="AH264" s="144"/>
      <c r="AI264" s="141"/>
      <c r="AJ264" s="143"/>
      <c r="AK264" s="143"/>
      <c r="AL264" s="143"/>
      <c r="AM264" s="143"/>
      <c r="AN264" s="143"/>
      <c r="AO264" s="145"/>
      <c r="AP264" s="118">
        <v>0</v>
      </c>
      <c r="AQ264" s="141"/>
      <c r="AR264" s="143"/>
      <c r="AS264" s="143"/>
      <c r="AT264" s="143"/>
      <c r="AU264" s="147"/>
      <c r="AV264" s="147"/>
      <c r="AW264" s="148"/>
      <c r="AX264" s="149"/>
      <c r="AY264" s="147"/>
      <c r="AZ264" s="118">
        <v>0</v>
      </c>
      <c r="BA264" s="142"/>
      <c r="BB264" s="143"/>
      <c r="BC264" s="143"/>
      <c r="BD264" s="144"/>
      <c r="BE264" s="118">
        <v>0</v>
      </c>
      <c r="BF264" s="150"/>
      <c r="BG264" s="150"/>
      <c r="BH264" s="150"/>
      <c r="BI264" s="150"/>
      <c r="BJ264" s="150"/>
      <c r="BK264" s="150"/>
      <c r="BL264" s="124">
        <f t="shared" si="31"/>
        <v>0</v>
      </c>
      <c r="BM264" s="150"/>
      <c r="BN264" s="147"/>
      <c r="BO264" s="147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  <c r="CA264" s="150"/>
      <c r="CB264" s="150"/>
      <c r="CC264" s="150"/>
      <c r="CD264" s="150"/>
      <c r="CE264" s="150"/>
      <c r="CF264" s="150"/>
      <c r="CG264" s="147"/>
      <c r="CH264" s="150"/>
      <c r="CI264" s="150"/>
      <c r="CJ264" s="150"/>
      <c r="CK264" s="118">
        <v>0</v>
      </c>
      <c r="CL264" s="151">
        <f t="shared" si="37"/>
        <v>0</v>
      </c>
      <c r="CM264" s="152" t="e">
        <f>E264+F264+G264+H264+I264+J264+K264+L264+M264+N264+O264+P264+Q264+R264+AB264+AC264+AD264+AE264+AF264+AG264+AH264+AI264+AJ264+AK264+AL264+AM264+AN264+AO264+T264+U264+V264+W264+AQ264+AR264+AS264+AT264+BA264+BB264+BC264+BD264+BF264+BG264+BK264+#REF!+BM264+AV264+BN264+AW264+BO264+AY264+BQ264+CD264+CF264+CG264+Z264+AU264+AX264+BP264+BR264+BS264+BT264+BU264+BV264+CE264</f>
        <v>#REF!</v>
      </c>
      <c r="CN264" s="55"/>
    </row>
    <row r="265" spans="1:93" ht="13.8" hidden="1" thickBot="1" x14ac:dyDescent="0.35">
      <c r="A265" s="53">
        <v>259</v>
      </c>
      <c r="B265" s="278"/>
      <c r="C265" s="153"/>
      <c r="D265" s="142" t="str">
        <f t="shared" si="36"/>
        <v>VINEUIL SPORTS / SUEVRES TT</v>
      </c>
      <c r="E265" s="153"/>
      <c r="F265" s="154"/>
      <c r="G265" s="154"/>
      <c r="H265" s="154"/>
      <c r="I265" s="154"/>
      <c r="J265" s="154"/>
      <c r="K265" s="155"/>
      <c r="L265" s="153"/>
      <c r="M265" s="154"/>
      <c r="N265" s="154"/>
      <c r="O265" s="154"/>
      <c r="P265" s="154"/>
      <c r="Q265" s="154"/>
      <c r="R265" s="156"/>
      <c r="S265" s="116">
        <v>0</v>
      </c>
      <c r="T265" s="153"/>
      <c r="U265" s="154"/>
      <c r="V265" s="154"/>
      <c r="W265" s="155"/>
      <c r="X265" s="116">
        <v>0</v>
      </c>
      <c r="Y265" s="116"/>
      <c r="Z265" s="157"/>
      <c r="AA265" s="118">
        <v>0</v>
      </c>
      <c r="AB265" s="158"/>
      <c r="AC265" s="154"/>
      <c r="AD265" s="154"/>
      <c r="AE265" s="154"/>
      <c r="AF265" s="154"/>
      <c r="AG265" s="154"/>
      <c r="AH265" s="155"/>
      <c r="AI265" s="153"/>
      <c r="AJ265" s="154"/>
      <c r="AK265" s="154"/>
      <c r="AL265" s="154"/>
      <c r="AM265" s="154"/>
      <c r="AN265" s="154"/>
      <c r="AO265" s="156"/>
      <c r="AP265" s="116">
        <v>0</v>
      </c>
      <c r="AQ265" s="153"/>
      <c r="AR265" s="154"/>
      <c r="AS265" s="154"/>
      <c r="AT265" s="154"/>
      <c r="AU265" s="159"/>
      <c r="AV265" s="159"/>
      <c r="AW265" s="160"/>
      <c r="AX265" s="161"/>
      <c r="AY265" s="159"/>
      <c r="AZ265" s="118">
        <v>0</v>
      </c>
      <c r="BA265" s="158"/>
      <c r="BB265" s="154"/>
      <c r="BC265" s="154"/>
      <c r="BD265" s="155"/>
      <c r="BE265" s="116">
        <v>0</v>
      </c>
      <c r="BF265" s="162"/>
      <c r="BG265" s="162"/>
      <c r="BH265" s="162"/>
      <c r="BI265" s="162"/>
      <c r="BJ265" s="162"/>
      <c r="BK265" s="162"/>
      <c r="BL265" s="124">
        <f t="shared" si="31"/>
        <v>0</v>
      </c>
      <c r="BM265" s="162"/>
      <c r="BN265" s="159"/>
      <c r="BO265" s="159"/>
      <c r="BP265" s="162"/>
      <c r="BQ265" s="162"/>
      <c r="BR265" s="162"/>
      <c r="BS265" s="162"/>
      <c r="BT265" s="162"/>
      <c r="BU265" s="162"/>
      <c r="BV265" s="162"/>
      <c r="BW265" s="162"/>
      <c r="BX265" s="162"/>
      <c r="BY265" s="162"/>
      <c r="BZ265" s="162"/>
      <c r="CA265" s="162"/>
      <c r="CB265" s="162"/>
      <c r="CC265" s="162"/>
      <c r="CD265" s="162"/>
      <c r="CE265" s="162"/>
      <c r="CF265" s="162"/>
      <c r="CG265" s="159"/>
      <c r="CH265" s="162"/>
      <c r="CI265" s="162"/>
      <c r="CJ265" s="162"/>
      <c r="CK265" s="118">
        <v>0</v>
      </c>
      <c r="CL265" s="151">
        <f t="shared" si="37"/>
        <v>0</v>
      </c>
      <c r="CM265" s="152" t="e">
        <f>E265+F265+G265+H265+I265+J265+K265+L265+M265+N265+O265+P265+Q265+R265+AB265+AC265+AD265+AE265+AF265+AG265+AH265+AI265+AJ265+AK265+AL265+AM265+AN265+AO265+T265+U265+V265+W265+AQ265+AR265+AS265+AT265+BA265+BB265+BC265+BD265+BF265+BG265+BK265+#REF!+BM265+AV265+BN265+AW265+BO265+AY265+BQ265+CD265+CF265+CG265+Z265+AU265+AX265+BP265+BR265+BS265+BT265+BU265+BV265+CE265</f>
        <v>#REF!</v>
      </c>
      <c r="CN265" s="55"/>
    </row>
    <row r="266" spans="1:93" ht="13.8" hidden="1" thickBot="1" x14ac:dyDescent="0.35">
      <c r="A266" s="53">
        <v>260</v>
      </c>
      <c r="B266" s="278"/>
      <c r="C266" s="141"/>
      <c r="D266" s="142" t="str">
        <f t="shared" si="36"/>
        <v>VINEUIL SPORTS / SUEVRES TT</v>
      </c>
      <c r="E266" s="141"/>
      <c r="F266" s="143"/>
      <c r="G266" s="143"/>
      <c r="H266" s="143"/>
      <c r="I266" s="143"/>
      <c r="J266" s="143"/>
      <c r="K266" s="144"/>
      <c r="L266" s="141"/>
      <c r="M266" s="143"/>
      <c r="N266" s="143"/>
      <c r="O266" s="143"/>
      <c r="P266" s="143"/>
      <c r="Q266" s="143"/>
      <c r="R266" s="145"/>
      <c r="S266" s="118">
        <v>0</v>
      </c>
      <c r="T266" s="141"/>
      <c r="U266" s="143"/>
      <c r="V266" s="143"/>
      <c r="W266" s="144"/>
      <c r="X266" s="118">
        <v>0</v>
      </c>
      <c r="Y266" s="118"/>
      <c r="Z266" s="146"/>
      <c r="AA266" s="118">
        <v>0</v>
      </c>
      <c r="AB266" s="142"/>
      <c r="AC266" s="143"/>
      <c r="AD266" s="143"/>
      <c r="AE266" s="143"/>
      <c r="AF266" s="143"/>
      <c r="AG266" s="143"/>
      <c r="AH266" s="144"/>
      <c r="AI266" s="141"/>
      <c r="AJ266" s="143"/>
      <c r="AK266" s="143"/>
      <c r="AL266" s="143"/>
      <c r="AM266" s="143"/>
      <c r="AN266" s="143"/>
      <c r="AO266" s="145"/>
      <c r="AP266" s="118">
        <v>0</v>
      </c>
      <c r="AQ266" s="141"/>
      <c r="AR266" s="143"/>
      <c r="AS266" s="143"/>
      <c r="AT266" s="143"/>
      <c r="AU266" s="147"/>
      <c r="AV266" s="147"/>
      <c r="AW266" s="148"/>
      <c r="AX266" s="149"/>
      <c r="AY266" s="147"/>
      <c r="AZ266" s="118">
        <v>0</v>
      </c>
      <c r="BA266" s="142"/>
      <c r="BB266" s="143"/>
      <c r="BC266" s="143"/>
      <c r="BD266" s="144"/>
      <c r="BE266" s="118">
        <v>0</v>
      </c>
      <c r="BF266" s="150"/>
      <c r="BG266" s="150"/>
      <c r="BH266" s="150"/>
      <c r="BI266" s="150"/>
      <c r="BJ266" s="150"/>
      <c r="BK266" s="150"/>
      <c r="BL266" s="124">
        <f t="shared" ref="BL266:BL329" si="38">SUM(BF266:BK266)*15</f>
        <v>0</v>
      </c>
      <c r="BM266" s="150"/>
      <c r="BN266" s="147"/>
      <c r="BO266" s="147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  <c r="CA266" s="150"/>
      <c r="CB266" s="150"/>
      <c r="CC266" s="150"/>
      <c r="CD266" s="150"/>
      <c r="CE266" s="150"/>
      <c r="CF266" s="150"/>
      <c r="CG266" s="147"/>
      <c r="CH266" s="150"/>
      <c r="CI266" s="150"/>
      <c r="CJ266" s="150"/>
      <c r="CK266" s="118">
        <v>0</v>
      </c>
      <c r="CL266" s="151">
        <f t="shared" si="37"/>
        <v>0</v>
      </c>
      <c r="CM266" s="152" t="e">
        <f>E266+F266+G266+H266+I266+J266+K266+L266+M266+N266+O266+P266+Q266+R266+AB266+AC266+AD266+AE266+AF266+AG266+AH266+AI266+AJ266+AK266+AL266+AM266+AN266+AO266+T266+U266+V266+W266+AQ266+AR266+AS266+AT266+BA266+BB266+BC266+BD266+BF266+BG266+BK266+#REF!+BM266+AV266+BN266+AW266+BO266+AY266+BQ266+CD266+CF266+CG266+Z266+AU266+AX266+BP266+BR266+BS266+BT266+BU266+BV266+CE266</f>
        <v>#REF!</v>
      </c>
    </row>
    <row r="267" spans="1:93" ht="13.8" hidden="1" thickBot="1" x14ac:dyDescent="0.35">
      <c r="A267" s="53">
        <v>261</v>
      </c>
      <c r="B267" s="278"/>
      <c r="C267" s="141"/>
      <c r="D267" s="142" t="str">
        <f t="shared" si="36"/>
        <v>VINEUIL SPORTS / SUEVRES TT</v>
      </c>
      <c r="E267" s="141"/>
      <c r="F267" s="143"/>
      <c r="G267" s="143"/>
      <c r="H267" s="143"/>
      <c r="I267" s="143"/>
      <c r="J267" s="143"/>
      <c r="K267" s="144"/>
      <c r="L267" s="141"/>
      <c r="M267" s="143"/>
      <c r="N267" s="143"/>
      <c r="O267" s="143"/>
      <c r="P267" s="143"/>
      <c r="Q267" s="143"/>
      <c r="R267" s="145"/>
      <c r="S267" s="118">
        <v>0</v>
      </c>
      <c r="T267" s="141"/>
      <c r="U267" s="143"/>
      <c r="V267" s="143"/>
      <c r="W267" s="144"/>
      <c r="X267" s="118">
        <v>0</v>
      </c>
      <c r="Y267" s="118"/>
      <c r="Z267" s="146"/>
      <c r="AA267" s="118">
        <v>0</v>
      </c>
      <c r="AB267" s="142"/>
      <c r="AC267" s="143"/>
      <c r="AD267" s="143"/>
      <c r="AE267" s="143"/>
      <c r="AF267" s="143"/>
      <c r="AG267" s="143"/>
      <c r="AH267" s="144"/>
      <c r="AI267" s="141"/>
      <c r="AJ267" s="143"/>
      <c r="AK267" s="143"/>
      <c r="AL267" s="143"/>
      <c r="AM267" s="143"/>
      <c r="AN267" s="143"/>
      <c r="AO267" s="145"/>
      <c r="AP267" s="118">
        <v>0</v>
      </c>
      <c r="AQ267" s="141"/>
      <c r="AR267" s="143"/>
      <c r="AS267" s="143"/>
      <c r="AT267" s="143"/>
      <c r="AU267" s="147"/>
      <c r="AV267" s="147"/>
      <c r="AW267" s="148"/>
      <c r="AX267" s="149"/>
      <c r="AY267" s="147"/>
      <c r="AZ267" s="118">
        <v>0</v>
      </c>
      <c r="BA267" s="142"/>
      <c r="BB267" s="143"/>
      <c r="BC267" s="143"/>
      <c r="BD267" s="144"/>
      <c r="BE267" s="118">
        <v>0</v>
      </c>
      <c r="BF267" s="150"/>
      <c r="BG267" s="150"/>
      <c r="BH267" s="150"/>
      <c r="BI267" s="150"/>
      <c r="BJ267" s="150"/>
      <c r="BK267" s="150"/>
      <c r="BL267" s="124">
        <f t="shared" si="38"/>
        <v>0</v>
      </c>
      <c r="BM267" s="150"/>
      <c r="BN267" s="147"/>
      <c r="BO267" s="147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  <c r="CA267" s="150"/>
      <c r="CB267" s="150"/>
      <c r="CC267" s="150"/>
      <c r="CD267" s="150"/>
      <c r="CE267" s="150"/>
      <c r="CF267" s="150"/>
      <c r="CG267" s="147"/>
      <c r="CH267" s="150"/>
      <c r="CI267" s="150"/>
      <c r="CJ267" s="150"/>
      <c r="CK267" s="118">
        <v>0</v>
      </c>
      <c r="CL267" s="151">
        <f t="shared" si="37"/>
        <v>0</v>
      </c>
      <c r="CM267" s="152" t="e">
        <f>E267+F267+G267+H267+I267+J267+K267+L267+M267+N267+O267+P267+Q267+R267+AB267+AC267+AD267+AE267+AF267+AG267+AH267+AI267+AJ267+AK267+AL267+AM267+AN267+AO267+T267+U267+V267+W267+AQ267+AR267+AS267+AT267+BA267+BB267+BC267+BD267+BF267+BG267+BK267+#REF!+BM267+AV267+BN267+AW267+BO267+AY267+BQ267+CD267+CF267+CG267+Z267+AU267+AX267+BP267+BR267+BS267+BT267+BU267+BV267+CE267</f>
        <v>#REF!</v>
      </c>
      <c r="CN267" s="55"/>
    </row>
    <row r="268" spans="1:93" ht="13.8" hidden="1" thickBot="1" x14ac:dyDescent="0.35">
      <c r="A268" s="53">
        <v>262</v>
      </c>
      <c r="B268" s="278"/>
      <c r="C268" s="141"/>
      <c r="D268" s="142" t="str">
        <f t="shared" si="36"/>
        <v>VINEUIL SPORTS / SUEVRES TT</v>
      </c>
      <c r="E268" s="141"/>
      <c r="F268" s="143"/>
      <c r="G268" s="143"/>
      <c r="H268" s="143"/>
      <c r="I268" s="143"/>
      <c r="J268" s="143"/>
      <c r="K268" s="144"/>
      <c r="L268" s="141"/>
      <c r="M268" s="143"/>
      <c r="N268" s="143"/>
      <c r="O268" s="143"/>
      <c r="P268" s="143"/>
      <c r="Q268" s="143"/>
      <c r="R268" s="145"/>
      <c r="S268" s="118">
        <v>0</v>
      </c>
      <c r="T268" s="141"/>
      <c r="U268" s="143"/>
      <c r="V268" s="143"/>
      <c r="W268" s="144"/>
      <c r="X268" s="118">
        <v>0</v>
      </c>
      <c r="Y268" s="118"/>
      <c r="Z268" s="146"/>
      <c r="AA268" s="118">
        <v>0</v>
      </c>
      <c r="AB268" s="142"/>
      <c r="AC268" s="143"/>
      <c r="AD268" s="143"/>
      <c r="AE268" s="143"/>
      <c r="AF268" s="143"/>
      <c r="AG268" s="143"/>
      <c r="AH268" s="144"/>
      <c r="AI268" s="141"/>
      <c r="AJ268" s="143"/>
      <c r="AK268" s="143"/>
      <c r="AL268" s="143"/>
      <c r="AM268" s="143"/>
      <c r="AN268" s="143"/>
      <c r="AO268" s="145"/>
      <c r="AP268" s="118">
        <v>0</v>
      </c>
      <c r="AQ268" s="141"/>
      <c r="AR268" s="143"/>
      <c r="AS268" s="143"/>
      <c r="AT268" s="143"/>
      <c r="AU268" s="147"/>
      <c r="AV268" s="147"/>
      <c r="AW268" s="148"/>
      <c r="AX268" s="149"/>
      <c r="AY268" s="147"/>
      <c r="AZ268" s="118">
        <v>0</v>
      </c>
      <c r="BA268" s="142"/>
      <c r="BB268" s="143"/>
      <c r="BC268" s="143"/>
      <c r="BD268" s="144"/>
      <c r="BE268" s="118">
        <v>0</v>
      </c>
      <c r="BF268" s="150"/>
      <c r="BG268" s="150"/>
      <c r="BH268" s="150"/>
      <c r="BI268" s="150"/>
      <c r="BJ268" s="150"/>
      <c r="BK268" s="150"/>
      <c r="BL268" s="124">
        <f t="shared" si="38"/>
        <v>0</v>
      </c>
      <c r="BM268" s="150"/>
      <c r="BN268" s="147"/>
      <c r="BO268" s="147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  <c r="CA268" s="150"/>
      <c r="CB268" s="150"/>
      <c r="CC268" s="150"/>
      <c r="CD268" s="150"/>
      <c r="CE268" s="150"/>
      <c r="CF268" s="150"/>
      <c r="CG268" s="147"/>
      <c r="CH268" s="150"/>
      <c r="CI268" s="150"/>
      <c r="CJ268" s="150"/>
      <c r="CK268" s="118">
        <v>0</v>
      </c>
      <c r="CL268" s="151">
        <f t="shared" si="37"/>
        <v>0</v>
      </c>
      <c r="CM268" s="152" t="e">
        <f>E268+F268+G268+H268+I268+J268+K268+L268+M268+N268+O268+P268+Q268+R268+AB268+AC268+AD268+AE268+AF268+AG268+AH268+AI268+AJ268+AK268+AL268+AM268+AN268+AO268+T268+U268+V268+W268+AQ268+AR268+AS268+AT268+BA268+BB268+BC268+BD268+BF268+BG268+BK268+#REF!+BM268+AV268+BN268+AW268+BO268+AY268+BQ268+CD268+CF268+CG268+Z268+AU268+AX268+BP268+BR268+BS268+BT268+BU268+BV268+CE268</f>
        <v>#REF!</v>
      </c>
    </row>
    <row r="269" spans="1:93" ht="13.8" hidden="1" thickBot="1" x14ac:dyDescent="0.35">
      <c r="A269" s="53">
        <v>263</v>
      </c>
      <c r="B269" s="278"/>
      <c r="C269" s="141"/>
      <c r="D269" s="142" t="str">
        <f t="shared" si="36"/>
        <v>VINEUIL SPORTS / SUEVRES TT</v>
      </c>
      <c r="E269" s="141"/>
      <c r="F269" s="143"/>
      <c r="G269" s="143"/>
      <c r="H269" s="143"/>
      <c r="I269" s="143"/>
      <c r="J269" s="143"/>
      <c r="K269" s="144"/>
      <c r="L269" s="141"/>
      <c r="M269" s="143"/>
      <c r="N269" s="143"/>
      <c r="O269" s="143"/>
      <c r="P269" s="143"/>
      <c r="Q269" s="143"/>
      <c r="R269" s="145"/>
      <c r="S269" s="118">
        <v>0</v>
      </c>
      <c r="T269" s="141"/>
      <c r="U269" s="143"/>
      <c r="V269" s="143"/>
      <c r="W269" s="144"/>
      <c r="X269" s="118">
        <v>0</v>
      </c>
      <c r="Y269" s="118"/>
      <c r="Z269" s="146"/>
      <c r="AA269" s="118">
        <v>0</v>
      </c>
      <c r="AB269" s="142"/>
      <c r="AC269" s="143"/>
      <c r="AD269" s="143"/>
      <c r="AE269" s="143"/>
      <c r="AF269" s="143"/>
      <c r="AG269" s="143"/>
      <c r="AH269" s="144"/>
      <c r="AI269" s="141"/>
      <c r="AJ269" s="143"/>
      <c r="AK269" s="143"/>
      <c r="AL269" s="143"/>
      <c r="AM269" s="143"/>
      <c r="AN269" s="143"/>
      <c r="AO269" s="145"/>
      <c r="AP269" s="118">
        <v>0</v>
      </c>
      <c r="AQ269" s="141"/>
      <c r="AR269" s="143"/>
      <c r="AS269" s="143"/>
      <c r="AT269" s="143"/>
      <c r="AU269" s="147"/>
      <c r="AV269" s="147"/>
      <c r="AW269" s="148"/>
      <c r="AX269" s="149"/>
      <c r="AY269" s="147"/>
      <c r="AZ269" s="118">
        <v>0</v>
      </c>
      <c r="BA269" s="142"/>
      <c r="BB269" s="143"/>
      <c r="BC269" s="143"/>
      <c r="BD269" s="144"/>
      <c r="BE269" s="118">
        <v>0</v>
      </c>
      <c r="BF269" s="150"/>
      <c r="BG269" s="150"/>
      <c r="BH269" s="150"/>
      <c r="BI269" s="150"/>
      <c r="BJ269" s="150"/>
      <c r="BK269" s="150"/>
      <c r="BL269" s="124">
        <f t="shared" si="38"/>
        <v>0</v>
      </c>
      <c r="BM269" s="150"/>
      <c r="BN269" s="147"/>
      <c r="BO269" s="147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  <c r="CA269" s="150"/>
      <c r="CB269" s="150"/>
      <c r="CC269" s="150"/>
      <c r="CD269" s="150"/>
      <c r="CE269" s="150"/>
      <c r="CF269" s="150"/>
      <c r="CG269" s="147"/>
      <c r="CH269" s="150"/>
      <c r="CI269" s="150"/>
      <c r="CJ269" s="150"/>
      <c r="CK269" s="118">
        <v>0</v>
      </c>
      <c r="CL269" s="151">
        <f t="shared" si="37"/>
        <v>0</v>
      </c>
      <c r="CM269" s="152" t="e">
        <f>E269+F269+G269+H269+I269+J269+K269+L269+M269+N269+O269+P269+Q269+R269+AB269+AC269+AD269+AE269+AF269+AG269+AH269+AI269+AJ269+AK269+AL269+AM269+AN269+AO269+T269+U269+V269+W269+AQ269+AR269+AS269+AT269+BA269+BB269+BC269+BD269+BF269+BG269+BK269+#REF!+BM269+AV269+BN269+AW269+BO269+AY269+BQ269+CD269+CF269+CG269+Z269+AU269+AX269+BP269+BR269+BS269+BT269+BU269+BV269+CE269</f>
        <v>#REF!</v>
      </c>
      <c r="CN269" s="55"/>
    </row>
    <row r="270" spans="1:93" ht="13.8" hidden="1" thickBot="1" x14ac:dyDescent="0.35">
      <c r="A270" s="53">
        <v>264</v>
      </c>
      <c r="B270" s="278"/>
      <c r="C270" s="153"/>
      <c r="D270" s="142" t="str">
        <f t="shared" si="36"/>
        <v>VINEUIL SPORTS / SUEVRES TT</v>
      </c>
      <c r="E270" s="153"/>
      <c r="F270" s="154"/>
      <c r="G270" s="154"/>
      <c r="H270" s="154"/>
      <c r="I270" s="154"/>
      <c r="J270" s="154"/>
      <c r="K270" s="155"/>
      <c r="L270" s="153"/>
      <c r="M270" s="154"/>
      <c r="N270" s="154"/>
      <c r="O270" s="154"/>
      <c r="P270" s="154"/>
      <c r="Q270" s="154"/>
      <c r="R270" s="156"/>
      <c r="S270" s="116">
        <v>0</v>
      </c>
      <c r="T270" s="153"/>
      <c r="U270" s="154"/>
      <c r="V270" s="154"/>
      <c r="W270" s="155"/>
      <c r="X270" s="116">
        <v>0</v>
      </c>
      <c r="Y270" s="116"/>
      <c r="Z270" s="157"/>
      <c r="AA270" s="118">
        <v>0</v>
      </c>
      <c r="AB270" s="158"/>
      <c r="AC270" s="154"/>
      <c r="AD270" s="154"/>
      <c r="AE270" s="154"/>
      <c r="AF270" s="154"/>
      <c r="AG270" s="154"/>
      <c r="AH270" s="155"/>
      <c r="AI270" s="153"/>
      <c r="AJ270" s="154"/>
      <c r="AK270" s="154"/>
      <c r="AL270" s="154"/>
      <c r="AM270" s="154"/>
      <c r="AN270" s="154"/>
      <c r="AO270" s="156"/>
      <c r="AP270" s="116">
        <v>0</v>
      </c>
      <c r="AQ270" s="153"/>
      <c r="AR270" s="154"/>
      <c r="AS270" s="154"/>
      <c r="AT270" s="154"/>
      <c r="AU270" s="159"/>
      <c r="AV270" s="159"/>
      <c r="AW270" s="160"/>
      <c r="AX270" s="161"/>
      <c r="AY270" s="159"/>
      <c r="AZ270" s="118">
        <v>0</v>
      </c>
      <c r="BA270" s="158"/>
      <c r="BB270" s="154"/>
      <c r="BC270" s="154"/>
      <c r="BD270" s="155"/>
      <c r="BE270" s="116">
        <v>0</v>
      </c>
      <c r="BF270" s="162"/>
      <c r="BG270" s="162"/>
      <c r="BH270" s="162"/>
      <c r="BI270" s="162"/>
      <c r="BJ270" s="162"/>
      <c r="BK270" s="162"/>
      <c r="BL270" s="124">
        <f t="shared" si="38"/>
        <v>0</v>
      </c>
      <c r="BM270" s="162"/>
      <c r="BN270" s="159"/>
      <c r="BO270" s="159"/>
      <c r="BP270" s="162"/>
      <c r="BQ270" s="162"/>
      <c r="BR270" s="162"/>
      <c r="BS270" s="162"/>
      <c r="BT270" s="162"/>
      <c r="BU270" s="162"/>
      <c r="BV270" s="162"/>
      <c r="BW270" s="162"/>
      <c r="BX270" s="162"/>
      <c r="BY270" s="162"/>
      <c r="BZ270" s="162"/>
      <c r="CA270" s="162"/>
      <c r="CB270" s="162"/>
      <c r="CC270" s="162"/>
      <c r="CD270" s="162"/>
      <c r="CE270" s="162"/>
      <c r="CF270" s="162"/>
      <c r="CG270" s="159"/>
      <c r="CH270" s="162"/>
      <c r="CI270" s="162"/>
      <c r="CJ270" s="162"/>
      <c r="CK270" s="118">
        <v>0</v>
      </c>
      <c r="CL270" s="151">
        <f t="shared" si="37"/>
        <v>0</v>
      </c>
      <c r="CM270" s="152" t="e">
        <f>E270+F270+G270+H270+I270+J270+K270+L270+M270+N270+O270+P270+Q270+R270+AB270+AC270+AD270+AE270+AF270+AG270+AH270+AI270+AJ270+AK270+AL270+AM270+AN270+AO270+T270+U270+V270+W270+AQ270+AR270+AS270+AT270+BA270+BB270+BC270+BD270+BF270+BG270+BK270+#REF!+BM270+AV270+BN270+AW270+BO270+AY270+BQ270+CD270+CF270+CG270+Z270+AU270+AX270+BP270+BR270+BS270+BT270+BU270+BV270+CE270</f>
        <v>#REF!</v>
      </c>
      <c r="CN270" s="55"/>
    </row>
    <row r="271" spans="1:93" ht="13.8" hidden="1" thickBot="1" x14ac:dyDescent="0.35">
      <c r="A271" s="53">
        <v>265</v>
      </c>
      <c r="B271" s="278"/>
      <c r="C271" s="141"/>
      <c r="D271" s="142" t="str">
        <f t="shared" si="36"/>
        <v>VINEUIL SPORTS / SUEVRES TT</v>
      </c>
      <c r="E271" s="141"/>
      <c r="F271" s="143"/>
      <c r="G271" s="143"/>
      <c r="H271" s="143"/>
      <c r="I271" s="143"/>
      <c r="J271" s="143"/>
      <c r="K271" s="144"/>
      <c r="L271" s="141"/>
      <c r="M271" s="143"/>
      <c r="N271" s="143"/>
      <c r="O271" s="143"/>
      <c r="P271" s="143"/>
      <c r="Q271" s="143"/>
      <c r="R271" s="145"/>
      <c r="S271" s="118">
        <v>0</v>
      </c>
      <c r="T271" s="141"/>
      <c r="U271" s="143"/>
      <c r="V271" s="143"/>
      <c r="W271" s="144"/>
      <c r="X271" s="118">
        <v>0</v>
      </c>
      <c r="Y271" s="118"/>
      <c r="Z271" s="146"/>
      <c r="AA271" s="118">
        <v>0</v>
      </c>
      <c r="AB271" s="142"/>
      <c r="AC271" s="143"/>
      <c r="AD271" s="143"/>
      <c r="AE271" s="143"/>
      <c r="AF271" s="143"/>
      <c r="AG271" s="143"/>
      <c r="AH271" s="144"/>
      <c r="AI271" s="141"/>
      <c r="AJ271" s="143"/>
      <c r="AK271" s="143"/>
      <c r="AL271" s="143"/>
      <c r="AM271" s="143"/>
      <c r="AN271" s="143"/>
      <c r="AO271" s="145"/>
      <c r="AP271" s="118">
        <v>0</v>
      </c>
      <c r="AQ271" s="141"/>
      <c r="AR271" s="143"/>
      <c r="AS271" s="143"/>
      <c r="AT271" s="143"/>
      <c r="AU271" s="147"/>
      <c r="AV271" s="147"/>
      <c r="AW271" s="148"/>
      <c r="AX271" s="149"/>
      <c r="AY271" s="147"/>
      <c r="AZ271" s="118">
        <v>0</v>
      </c>
      <c r="BA271" s="142"/>
      <c r="BB271" s="143"/>
      <c r="BC271" s="143"/>
      <c r="BD271" s="144"/>
      <c r="BE271" s="118">
        <v>0</v>
      </c>
      <c r="BF271" s="150"/>
      <c r="BG271" s="150"/>
      <c r="BH271" s="150"/>
      <c r="BI271" s="150"/>
      <c r="BJ271" s="150"/>
      <c r="BK271" s="150"/>
      <c r="BL271" s="124">
        <f t="shared" si="38"/>
        <v>0</v>
      </c>
      <c r="BM271" s="150"/>
      <c r="BN271" s="147"/>
      <c r="BO271" s="147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  <c r="CA271" s="150"/>
      <c r="CB271" s="150"/>
      <c r="CC271" s="150"/>
      <c r="CD271" s="150"/>
      <c r="CE271" s="150"/>
      <c r="CF271" s="150"/>
      <c r="CG271" s="147"/>
      <c r="CH271" s="150"/>
      <c r="CI271" s="150"/>
      <c r="CJ271" s="150"/>
      <c r="CK271" s="118">
        <v>0</v>
      </c>
      <c r="CL271" s="151">
        <f t="shared" si="37"/>
        <v>0</v>
      </c>
      <c r="CM271" s="152" t="e">
        <f>E271+F271+G271+H271+I271+J271+K271+L271+M271+N271+O271+P271+Q271+R271+AB271+AC271+AD271+AE271+AF271+AG271+AH271+AI271+AJ271+AK271+AL271+AM271+AN271+AO271+T271+U271+V271+W271+AQ271+AR271+AS271+AT271+BA271+BB271+BC271+BD271+BF271+BG271+BK271+#REF!+BM271+AV271+BN271+AW271+BO271+AY271+BQ271+CD271+CF271+CG271+Z271+AU271+AX271+BP271+BR271+BS271+BT271+BU271+BV271+CE271</f>
        <v>#REF!</v>
      </c>
    </row>
    <row r="272" spans="1:93" ht="13.8" hidden="1" thickBot="1" x14ac:dyDescent="0.35">
      <c r="A272" s="53">
        <v>266</v>
      </c>
      <c r="B272" s="278"/>
      <c r="C272" s="141"/>
      <c r="D272" s="142" t="str">
        <f t="shared" si="36"/>
        <v>VINEUIL SPORTS / SUEVRES TT</v>
      </c>
      <c r="E272" s="141"/>
      <c r="F272" s="143"/>
      <c r="G272" s="143"/>
      <c r="H272" s="143"/>
      <c r="I272" s="143"/>
      <c r="J272" s="143"/>
      <c r="K272" s="144"/>
      <c r="L272" s="141"/>
      <c r="M272" s="143"/>
      <c r="N272" s="143"/>
      <c r="O272" s="143"/>
      <c r="P272" s="143"/>
      <c r="Q272" s="143"/>
      <c r="R272" s="145"/>
      <c r="S272" s="118">
        <v>0</v>
      </c>
      <c r="T272" s="141"/>
      <c r="U272" s="143"/>
      <c r="V272" s="143"/>
      <c r="W272" s="144"/>
      <c r="X272" s="118">
        <v>0</v>
      </c>
      <c r="Y272" s="118"/>
      <c r="Z272" s="146"/>
      <c r="AA272" s="118">
        <v>0</v>
      </c>
      <c r="AB272" s="142"/>
      <c r="AC272" s="143"/>
      <c r="AD272" s="143"/>
      <c r="AE272" s="143"/>
      <c r="AF272" s="143"/>
      <c r="AG272" s="143"/>
      <c r="AH272" s="144"/>
      <c r="AI272" s="141"/>
      <c r="AJ272" s="143"/>
      <c r="AK272" s="143"/>
      <c r="AL272" s="143"/>
      <c r="AM272" s="143"/>
      <c r="AN272" s="143"/>
      <c r="AO272" s="145"/>
      <c r="AP272" s="118">
        <v>0</v>
      </c>
      <c r="AQ272" s="141"/>
      <c r="AR272" s="143"/>
      <c r="AS272" s="143"/>
      <c r="AT272" s="143"/>
      <c r="AU272" s="147"/>
      <c r="AV272" s="147"/>
      <c r="AW272" s="148"/>
      <c r="AX272" s="149"/>
      <c r="AY272" s="147"/>
      <c r="AZ272" s="118">
        <v>0</v>
      </c>
      <c r="BA272" s="142"/>
      <c r="BB272" s="143"/>
      <c r="BC272" s="143"/>
      <c r="BD272" s="144"/>
      <c r="BE272" s="118">
        <v>0</v>
      </c>
      <c r="BF272" s="150"/>
      <c r="BG272" s="150"/>
      <c r="BH272" s="150"/>
      <c r="BI272" s="150"/>
      <c r="BJ272" s="150"/>
      <c r="BK272" s="150"/>
      <c r="BL272" s="124">
        <f t="shared" si="38"/>
        <v>0</v>
      </c>
      <c r="BM272" s="150"/>
      <c r="BN272" s="147"/>
      <c r="BO272" s="147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  <c r="CA272" s="150"/>
      <c r="CB272" s="150"/>
      <c r="CC272" s="150"/>
      <c r="CD272" s="150"/>
      <c r="CE272" s="150"/>
      <c r="CF272" s="150"/>
      <c r="CG272" s="147"/>
      <c r="CH272" s="150"/>
      <c r="CI272" s="150"/>
      <c r="CJ272" s="150"/>
      <c r="CK272" s="118">
        <v>0</v>
      </c>
      <c r="CL272" s="151">
        <f t="shared" si="37"/>
        <v>0</v>
      </c>
      <c r="CM272" s="152" t="e">
        <f>E272+F272+G272+H272+I272+J272+K272+L272+M272+N272+O272+P272+Q272+R272+AB272+AC272+AD272+AE272+AF272+AG272+AH272+AI272+AJ272+AK272+AL272+AM272+AN272+AO272+T272+U272+V272+W272+AQ272+AR272+AS272+AT272+BA272+BB272+BC272+BD272+BF272+BG272+BK272+#REF!+BM272+AV272+BN272+AW272+BO272+AY272+BQ272+CD272+CF272+CG272+Z272+AU272+AX272+BP272+BR272+BS272+BT272+BU272+BV272+CE272</f>
        <v>#REF!</v>
      </c>
      <c r="CN272" s="55"/>
    </row>
    <row r="273" spans="1:93" ht="13.8" hidden="1" thickBot="1" x14ac:dyDescent="0.35">
      <c r="A273" s="53">
        <v>267</v>
      </c>
      <c r="B273" s="278"/>
      <c r="C273" s="153"/>
      <c r="D273" s="142" t="str">
        <f t="shared" si="36"/>
        <v>VINEUIL SPORTS / SUEVRES TT</v>
      </c>
      <c r="E273" s="153"/>
      <c r="F273" s="154"/>
      <c r="G273" s="154"/>
      <c r="H273" s="154"/>
      <c r="I273" s="154"/>
      <c r="J273" s="154"/>
      <c r="K273" s="155"/>
      <c r="L273" s="153"/>
      <c r="M273" s="154"/>
      <c r="N273" s="154"/>
      <c r="O273" s="154"/>
      <c r="P273" s="154"/>
      <c r="Q273" s="154"/>
      <c r="R273" s="156"/>
      <c r="S273" s="116">
        <v>0</v>
      </c>
      <c r="T273" s="153"/>
      <c r="U273" s="154"/>
      <c r="V273" s="154"/>
      <c r="W273" s="155"/>
      <c r="X273" s="116">
        <v>0</v>
      </c>
      <c r="Y273" s="116"/>
      <c r="Z273" s="157"/>
      <c r="AA273" s="118">
        <v>0</v>
      </c>
      <c r="AB273" s="158"/>
      <c r="AC273" s="154"/>
      <c r="AD273" s="154"/>
      <c r="AE273" s="154"/>
      <c r="AF273" s="154"/>
      <c r="AG273" s="154"/>
      <c r="AH273" s="155"/>
      <c r="AI273" s="153"/>
      <c r="AJ273" s="154"/>
      <c r="AK273" s="154"/>
      <c r="AL273" s="154"/>
      <c r="AM273" s="154"/>
      <c r="AN273" s="154"/>
      <c r="AO273" s="156"/>
      <c r="AP273" s="116">
        <v>0</v>
      </c>
      <c r="AQ273" s="153"/>
      <c r="AR273" s="154"/>
      <c r="AS273" s="154"/>
      <c r="AT273" s="154"/>
      <c r="AU273" s="159"/>
      <c r="AV273" s="159"/>
      <c r="AW273" s="160"/>
      <c r="AX273" s="161"/>
      <c r="AY273" s="159"/>
      <c r="AZ273" s="118">
        <v>0</v>
      </c>
      <c r="BA273" s="158"/>
      <c r="BB273" s="154"/>
      <c r="BC273" s="154"/>
      <c r="BD273" s="155"/>
      <c r="BE273" s="116">
        <v>0</v>
      </c>
      <c r="BF273" s="162"/>
      <c r="BG273" s="162"/>
      <c r="BH273" s="162"/>
      <c r="BI273" s="162"/>
      <c r="BJ273" s="162"/>
      <c r="BK273" s="162"/>
      <c r="BL273" s="124">
        <f t="shared" si="38"/>
        <v>0</v>
      </c>
      <c r="BM273" s="162"/>
      <c r="BN273" s="159"/>
      <c r="BO273" s="159"/>
      <c r="BP273" s="162"/>
      <c r="BQ273" s="162"/>
      <c r="BR273" s="162"/>
      <c r="BS273" s="162"/>
      <c r="BT273" s="162"/>
      <c r="BU273" s="162"/>
      <c r="BV273" s="162"/>
      <c r="BW273" s="162"/>
      <c r="BX273" s="162"/>
      <c r="BY273" s="162"/>
      <c r="BZ273" s="162"/>
      <c r="CA273" s="162"/>
      <c r="CB273" s="162"/>
      <c r="CC273" s="162"/>
      <c r="CD273" s="162"/>
      <c r="CE273" s="162"/>
      <c r="CF273" s="162"/>
      <c r="CG273" s="159"/>
      <c r="CH273" s="162"/>
      <c r="CI273" s="162"/>
      <c r="CJ273" s="162"/>
      <c r="CK273" s="118">
        <v>0</v>
      </c>
      <c r="CL273" s="151">
        <f t="shared" si="37"/>
        <v>0</v>
      </c>
      <c r="CM273" s="152" t="e">
        <f>E273+F273+G273+H273+I273+J273+K273+L273+M273+N273+O273+P273+Q273+R273+AB273+AC273+AD273+AE273+AF273+AG273+AH273+AI273+AJ273+AK273+AL273+AM273+AN273+AO273+T273+U273+V273+W273+AQ273+AR273+AS273+AT273+BA273+BB273+BC273+BD273+BF273+BG273+BK273+#REF!+BM273+AV273+BN273+AW273+BO273+AY273+BQ273+CD273+CF273+CG273+Z273+AU273+AX273+BP273+BR273+BS273+BT273+BU273+BV273+CE273</f>
        <v>#REF!</v>
      </c>
      <c r="CN273" s="55"/>
    </row>
    <row r="274" spans="1:93" ht="13.8" hidden="1" thickBot="1" x14ac:dyDescent="0.35">
      <c r="A274" s="53">
        <v>268</v>
      </c>
      <c r="B274" s="278"/>
      <c r="C274" s="141"/>
      <c r="D274" s="142" t="str">
        <f t="shared" si="36"/>
        <v>VINEUIL SPORTS / SUEVRES TT</v>
      </c>
      <c r="E274" s="141"/>
      <c r="F274" s="143"/>
      <c r="G274" s="143"/>
      <c r="H274" s="143"/>
      <c r="I274" s="143"/>
      <c r="J274" s="143"/>
      <c r="K274" s="144"/>
      <c r="L274" s="141"/>
      <c r="M274" s="143"/>
      <c r="N274" s="143"/>
      <c r="O274" s="143"/>
      <c r="P274" s="143"/>
      <c r="Q274" s="143"/>
      <c r="R274" s="145"/>
      <c r="S274" s="118">
        <v>0</v>
      </c>
      <c r="T274" s="141"/>
      <c r="U274" s="143"/>
      <c r="V274" s="143"/>
      <c r="W274" s="144"/>
      <c r="X274" s="118">
        <v>0</v>
      </c>
      <c r="Y274" s="118"/>
      <c r="Z274" s="146"/>
      <c r="AA274" s="118">
        <v>0</v>
      </c>
      <c r="AB274" s="142"/>
      <c r="AC274" s="143"/>
      <c r="AD274" s="143"/>
      <c r="AE274" s="143"/>
      <c r="AF274" s="143"/>
      <c r="AG274" s="143"/>
      <c r="AH274" s="144"/>
      <c r="AI274" s="141"/>
      <c r="AJ274" s="143"/>
      <c r="AK274" s="143"/>
      <c r="AL274" s="143"/>
      <c r="AM274" s="143"/>
      <c r="AN274" s="143"/>
      <c r="AO274" s="145"/>
      <c r="AP274" s="118">
        <v>0</v>
      </c>
      <c r="AQ274" s="141"/>
      <c r="AR274" s="143"/>
      <c r="AS274" s="143"/>
      <c r="AT274" s="143"/>
      <c r="AU274" s="147"/>
      <c r="AV274" s="147"/>
      <c r="AW274" s="148"/>
      <c r="AX274" s="149"/>
      <c r="AY274" s="147"/>
      <c r="AZ274" s="118">
        <v>0</v>
      </c>
      <c r="BA274" s="142"/>
      <c r="BB274" s="143"/>
      <c r="BC274" s="143"/>
      <c r="BD274" s="144"/>
      <c r="BE274" s="118">
        <v>0</v>
      </c>
      <c r="BF274" s="150"/>
      <c r="BG274" s="150"/>
      <c r="BH274" s="150"/>
      <c r="BI274" s="150"/>
      <c r="BJ274" s="150"/>
      <c r="BK274" s="150"/>
      <c r="BL274" s="124">
        <f t="shared" si="38"/>
        <v>0</v>
      </c>
      <c r="BM274" s="150"/>
      <c r="BN274" s="147"/>
      <c r="BO274" s="147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  <c r="CA274" s="150"/>
      <c r="CB274" s="150"/>
      <c r="CC274" s="150"/>
      <c r="CD274" s="150"/>
      <c r="CE274" s="150"/>
      <c r="CF274" s="150"/>
      <c r="CG274" s="147"/>
      <c r="CH274" s="150"/>
      <c r="CI274" s="150"/>
      <c r="CJ274" s="150"/>
      <c r="CK274" s="118">
        <v>0</v>
      </c>
      <c r="CL274" s="151">
        <f t="shared" si="37"/>
        <v>0</v>
      </c>
      <c r="CM274" s="152" t="e">
        <f>E274+F274+G274+H274+I274+J274+K274+L274+M274+N274+O274+P274+Q274+R274+AB274+AC274+AD274+AE274+AF274+AG274+AH274+AI274+AJ274+AK274+AL274+AM274+AN274+AO274+T274+U274+V274+W274+AQ274+AR274+AS274+AT274+BA274+BB274+BC274+BD274+BF274+BG274+BK274+#REF!+BM274+AV274+BN274+AW274+BO274+AY274+BQ274+CD274+CF274+CG274+Z274+AU274+AX274+BP274+BR274+BS274+BT274+BU274+BV274+CE274</f>
        <v>#REF!</v>
      </c>
      <c r="CN274" s="55"/>
    </row>
    <row r="275" spans="1:93" ht="13.8" hidden="1" thickBot="1" x14ac:dyDescent="0.35">
      <c r="A275" s="53">
        <v>269</v>
      </c>
      <c r="B275" s="278"/>
      <c r="C275" s="141"/>
      <c r="D275" s="142" t="str">
        <f t="shared" si="36"/>
        <v>VINEUIL SPORTS / SUEVRES TT</v>
      </c>
      <c r="E275" s="141"/>
      <c r="F275" s="143"/>
      <c r="G275" s="143"/>
      <c r="H275" s="143"/>
      <c r="I275" s="143"/>
      <c r="J275" s="143"/>
      <c r="K275" s="144"/>
      <c r="L275" s="141"/>
      <c r="M275" s="143"/>
      <c r="N275" s="143"/>
      <c r="O275" s="143"/>
      <c r="P275" s="143"/>
      <c r="Q275" s="143"/>
      <c r="R275" s="145"/>
      <c r="S275" s="118">
        <v>0</v>
      </c>
      <c r="T275" s="141"/>
      <c r="U275" s="143"/>
      <c r="V275" s="143"/>
      <c r="W275" s="144"/>
      <c r="X275" s="118">
        <v>0</v>
      </c>
      <c r="Y275" s="118"/>
      <c r="Z275" s="146"/>
      <c r="AA275" s="118">
        <v>0</v>
      </c>
      <c r="AB275" s="142"/>
      <c r="AC275" s="143"/>
      <c r="AD275" s="143"/>
      <c r="AE275" s="143"/>
      <c r="AF275" s="143"/>
      <c r="AG275" s="143"/>
      <c r="AH275" s="144"/>
      <c r="AI275" s="141"/>
      <c r="AJ275" s="143"/>
      <c r="AK275" s="143"/>
      <c r="AL275" s="143"/>
      <c r="AM275" s="143"/>
      <c r="AN275" s="143"/>
      <c r="AO275" s="145"/>
      <c r="AP275" s="118">
        <v>0</v>
      </c>
      <c r="AQ275" s="141"/>
      <c r="AR275" s="143"/>
      <c r="AS275" s="143"/>
      <c r="AT275" s="143"/>
      <c r="AU275" s="147"/>
      <c r="AV275" s="147"/>
      <c r="AW275" s="148"/>
      <c r="AX275" s="149"/>
      <c r="AY275" s="147"/>
      <c r="AZ275" s="118">
        <v>0</v>
      </c>
      <c r="BA275" s="142"/>
      <c r="BB275" s="143"/>
      <c r="BC275" s="143"/>
      <c r="BD275" s="144"/>
      <c r="BE275" s="118">
        <v>0</v>
      </c>
      <c r="BF275" s="150"/>
      <c r="BG275" s="150"/>
      <c r="BH275" s="150"/>
      <c r="BI275" s="150"/>
      <c r="BJ275" s="150"/>
      <c r="BK275" s="150"/>
      <c r="BL275" s="124">
        <f t="shared" si="38"/>
        <v>0</v>
      </c>
      <c r="BM275" s="150"/>
      <c r="BN275" s="147"/>
      <c r="BO275" s="147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  <c r="CA275" s="150"/>
      <c r="CB275" s="150"/>
      <c r="CC275" s="150"/>
      <c r="CD275" s="150"/>
      <c r="CE275" s="150"/>
      <c r="CF275" s="150"/>
      <c r="CG275" s="147"/>
      <c r="CH275" s="150"/>
      <c r="CI275" s="150"/>
      <c r="CJ275" s="150"/>
      <c r="CK275" s="118">
        <v>0</v>
      </c>
      <c r="CL275" s="151">
        <f t="shared" si="37"/>
        <v>0</v>
      </c>
      <c r="CM275" s="152" t="e">
        <f>E275+F275+G275+H275+I275+J275+K275+L275+M275+N275+O275+P275+Q275+R275+AB275+AC275+AD275+AE275+AF275+AG275+AH275+AI275+AJ275+AK275+AL275+AM275+AN275+AO275+T275+U275+V275+W275+AQ275+AR275+AS275+AT275+BA275+BB275+BC275+BD275+BF275+BG275+BK275+#REF!+BM275+AV275+BN275+AW275+BO275+AY275+BQ275+CD275+CF275+CG275+Z275+AU275+AX275+BP275+BR275+BS275+BT275+BU275+BV275+CE275</f>
        <v>#REF!</v>
      </c>
    </row>
    <row r="276" spans="1:93" ht="13.8" hidden="1" thickBot="1" x14ac:dyDescent="0.35">
      <c r="A276" s="53">
        <v>270</v>
      </c>
      <c r="B276" s="328"/>
      <c r="C276" s="141"/>
      <c r="D276" s="142" t="str">
        <f t="shared" si="36"/>
        <v>VINEUIL SPORTS / SUEVRES TT</v>
      </c>
      <c r="E276" s="141"/>
      <c r="F276" s="143"/>
      <c r="G276" s="143"/>
      <c r="H276" s="143"/>
      <c r="I276" s="143"/>
      <c r="J276" s="143"/>
      <c r="K276" s="144"/>
      <c r="L276" s="141"/>
      <c r="M276" s="143"/>
      <c r="N276" s="143"/>
      <c r="O276" s="143"/>
      <c r="P276" s="143"/>
      <c r="Q276" s="143"/>
      <c r="R276" s="145"/>
      <c r="S276" s="118">
        <v>0</v>
      </c>
      <c r="T276" s="141"/>
      <c r="U276" s="143"/>
      <c r="V276" s="143"/>
      <c r="W276" s="144"/>
      <c r="X276" s="118">
        <v>0</v>
      </c>
      <c r="Y276" s="118"/>
      <c r="Z276" s="146"/>
      <c r="AA276" s="118">
        <v>0</v>
      </c>
      <c r="AB276" s="142"/>
      <c r="AC276" s="143"/>
      <c r="AD276" s="143"/>
      <c r="AE276" s="143"/>
      <c r="AF276" s="143"/>
      <c r="AG276" s="143"/>
      <c r="AH276" s="144"/>
      <c r="AI276" s="141"/>
      <c r="AJ276" s="143"/>
      <c r="AK276" s="143"/>
      <c r="AL276" s="143"/>
      <c r="AM276" s="143"/>
      <c r="AN276" s="143"/>
      <c r="AO276" s="145"/>
      <c r="AP276" s="118">
        <v>0</v>
      </c>
      <c r="AQ276" s="141"/>
      <c r="AR276" s="143"/>
      <c r="AS276" s="143"/>
      <c r="AT276" s="143"/>
      <c r="AU276" s="147"/>
      <c r="AV276" s="147"/>
      <c r="AW276" s="148"/>
      <c r="AX276" s="149"/>
      <c r="AY276" s="147"/>
      <c r="AZ276" s="118">
        <v>0</v>
      </c>
      <c r="BA276" s="142"/>
      <c r="BB276" s="143"/>
      <c r="BC276" s="143"/>
      <c r="BD276" s="144"/>
      <c r="BE276" s="118">
        <v>0</v>
      </c>
      <c r="BF276" s="150"/>
      <c r="BG276" s="150"/>
      <c r="BH276" s="150"/>
      <c r="BI276" s="150"/>
      <c r="BJ276" s="150"/>
      <c r="BK276" s="150"/>
      <c r="BL276" s="124">
        <f t="shared" si="38"/>
        <v>0</v>
      </c>
      <c r="BM276" s="150"/>
      <c r="BN276" s="147"/>
      <c r="BO276" s="147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  <c r="CA276" s="150"/>
      <c r="CB276" s="150"/>
      <c r="CC276" s="150"/>
      <c r="CD276" s="150"/>
      <c r="CE276" s="150"/>
      <c r="CF276" s="150"/>
      <c r="CG276" s="147"/>
      <c r="CH276" s="150"/>
      <c r="CI276" s="150"/>
      <c r="CJ276" s="150"/>
      <c r="CK276" s="118">
        <v>0</v>
      </c>
      <c r="CL276" s="151">
        <f t="shared" si="37"/>
        <v>0</v>
      </c>
      <c r="CM276" s="152" t="e">
        <f>E276+F276+G276+H276+I276+J276+K276+L276+M276+N276+O276+P276+Q276+R276+AB276+AC276+AD276+AE276+AF276+AG276+AH276+AI276+AJ276+AK276+AL276+AM276+AN276+AO276+T276+U276+V276+W276+AQ276+AR276+AS276+AT276+BA276+BB276+BC276+BD276+BF276+BG276+BK276+#REF!+BM276+AV276+BN276+AW276+BO276+AY276+BQ276+CD276+CF276+CG276+Z276+AU276+AX276+BP276+BR276+BS276+BT276+BU276+BV276+CE276</f>
        <v>#REF!</v>
      </c>
    </row>
    <row r="277" spans="1:93" ht="14.4" thickTop="1" thickBot="1" x14ac:dyDescent="0.35">
      <c r="A277" s="53">
        <v>271</v>
      </c>
      <c r="B277" s="338"/>
      <c r="C277" s="128"/>
      <c r="D277" s="132">
        <f>$B$277</f>
        <v>0</v>
      </c>
      <c r="E277" s="128"/>
      <c r="F277" s="129"/>
      <c r="G277" s="129"/>
      <c r="H277" s="129"/>
      <c r="I277" s="129"/>
      <c r="J277" s="129"/>
      <c r="K277" s="130"/>
      <c r="L277" s="128"/>
      <c r="M277" s="129"/>
      <c r="N277" s="129"/>
      <c r="O277" s="129"/>
      <c r="P277" s="129"/>
      <c r="Q277" s="129"/>
      <c r="R277" s="112"/>
      <c r="S277" s="118">
        <v>0</v>
      </c>
      <c r="T277" s="128"/>
      <c r="U277" s="129"/>
      <c r="V277" s="129"/>
      <c r="W277" s="130"/>
      <c r="X277" s="118">
        <v>0</v>
      </c>
      <c r="Y277" s="182"/>
      <c r="Z277" s="131"/>
      <c r="AA277" s="118">
        <v>0</v>
      </c>
      <c r="AB277" s="132"/>
      <c r="AC277" s="129"/>
      <c r="AD277" s="129"/>
      <c r="AE277" s="129"/>
      <c r="AF277" s="129"/>
      <c r="AG277" s="129"/>
      <c r="AH277" s="130"/>
      <c r="AI277" s="128"/>
      <c r="AJ277" s="129"/>
      <c r="AK277" s="129"/>
      <c r="AL277" s="129"/>
      <c r="AM277" s="129"/>
      <c r="AN277" s="129"/>
      <c r="AO277" s="112"/>
      <c r="AP277" s="116">
        <f>(SUM(AB277:AO277))*barêmes!$H$12</f>
        <v>0</v>
      </c>
      <c r="AQ277" s="128"/>
      <c r="AR277" s="129"/>
      <c r="AS277" s="129"/>
      <c r="AT277" s="129"/>
      <c r="AU277" s="133"/>
      <c r="AV277" s="133"/>
      <c r="AW277" s="134"/>
      <c r="AX277" s="135"/>
      <c r="AY277" s="133"/>
      <c r="AZ277" s="118">
        <v>0</v>
      </c>
      <c r="BA277" s="132"/>
      <c r="BB277" s="129"/>
      <c r="BC277" s="129"/>
      <c r="BD277" s="130"/>
      <c r="BE277" s="118">
        <v>0</v>
      </c>
      <c r="BF277" s="136"/>
      <c r="BG277" s="136"/>
      <c r="BH277" s="136"/>
      <c r="BI277" s="136"/>
      <c r="BJ277" s="136"/>
      <c r="BK277" s="136"/>
      <c r="BL277" s="124">
        <f t="shared" si="38"/>
        <v>0</v>
      </c>
      <c r="BM277" s="136"/>
      <c r="BN277" s="133"/>
      <c r="BO277" s="133"/>
      <c r="BP277" s="136"/>
      <c r="BQ277" s="136"/>
      <c r="BR277" s="136"/>
      <c r="BS277" s="136"/>
      <c r="BT277" s="136"/>
      <c r="BU277" s="136"/>
      <c r="BV277" s="136"/>
      <c r="BW277" s="136"/>
      <c r="BX277" s="136"/>
      <c r="BY277" s="136"/>
      <c r="BZ277" s="136"/>
      <c r="CA277" s="136"/>
      <c r="CB277" s="136"/>
      <c r="CC277" s="136"/>
      <c r="CD277" s="136"/>
      <c r="CE277" s="136"/>
      <c r="CF277" s="136"/>
      <c r="CG277" s="133"/>
      <c r="CH277" s="136"/>
      <c r="CI277" s="136"/>
      <c r="CJ277" s="136"/>
      <c r="CK277" s="98">
        <f>SUM(BM277:CB277)*barêmes!$H$16</f>
        <v>0</v>
      </c>
      <c r="CL277" s="106">
        <f t="shared" si="37"/>
        <v>0</v>
      </c>
      <c r="CM277" s="107" t="e">
        <f>E277+F277+G277+H277+I277+J277+K277+L277+M277+N277+O277+P277+Q277+R277+AB277+AC277+AD277+AE277+AF277+AG277+AH277+AI277+AJ277+AK277+AL277+AM277+AN277+AO277+T277+U277+V277+W277+AQ277+AR277+AS277+AT277+BA277+BB277+BC277+BD277+BF277+BG277+BK277+#REF!+BM277+AV277+BN277+AW277+BO277+AY277+BQ277+CD277+CF277+CG277+Z277+AU277+AX277+BP277+BR277+BS277+BT277+BU277+BV277+CE277</f>
        <v>#REF!</v>
      </c>
      <c r="CN277" s="108" t="e">
        <f>SUM(CM277:CM291)</f>
        <v>#REF!</v>
      </c>
      <c r="CO277" s="109">
        <f>SUM(CL277:CL291)</f>
        <v>0</v>
      </c>
    </row>
    <row r="278" spans="1:93" ht="13.8" thickBot="1" x14ac:dyDescent="0.35">
      <c r="A278" s="53">
        <v>272</v>
      </c>
      <c r="B278" s="336"/>
      <c r="C278" s="128"/>
      <c r="D278" s="132">
        <f t="shared" ref="D278:D291" si="39">$B$277</f>
        <v>0</v>
      </c>
      <c r="E278" s="128"/>
      <c r="F278" s="129"/>
      <c r="G278" s="129"/>
      <c r="H278" s="129"/>
      <c r="I278" s="129"/>
      <c r="J278" s="129"/>
      <c r="K278" s="130"/>
      <c r="L278" s="128"/>
      <c r="M278" s="129"/>
      <c r="N278" s="129"/>
      <c r="O278" s="129"/>
      <c r="P278" s="129"/>
      <c r="Q278" s="129"/>
      <c r="R278" s="112"/>
      <c r="S278" s="118">
        <v>0</v>
      </c>
      <c r="T278" s="128"/>
      <c r="U278" s="129"/>
      <c r="V278" s="129"/>
      <c r="W278" s="130"/>
      <c r="X278" s="118">
        <v>0</v>
      </c>
      <c r="Y278" s="182"/>
      <c r="Z278" s="131"/>
      <c r="AA278" s="118">
        <v>0</v>
      </c>
      <c r="AB278" s="132"/>
      <c r="AC278" s="129"/>
      <c r="AD278" s="129"/>
      <c r="AE278" s="129"/>
      <c r="AF278" s="129"/>
      <c r="AG278" s="129"/>
      <c r="AH278" s="130"/>
      <c r="AI278" s="128"/>
      <c r="AJ278" s="129"/>
      <c r="AK278" s="129"/>
      <c r="AL278" s="129"/>
      <c r="AM278" s="129"/>
      <c r="AN278" s="129"/>
      <c r="AO278" s="112"/>
      <c r="AP278" s="116">
        <f>(SUM(AB278:AO278))*barêmes!$H$12</f>
        <v>0</v>
      </c>
      <c r="AQ278" s="128"/>
      <c r="AR278" s="129"/>
      <c r="AS278" s="129"/>
      <c r="AT278" s="129"/>
      <c r="AU278" s="133"/>
      <c r="AV278" s="133"/>
      <c r="AW278" s="134"/>
      <c r="AX278" s="135"/>
      <c r="AY278" s="133"/>
      <c r="AZ278" s="118">
        <v>0</v>
      </c>
      <c r="BA278" s="132"/>
      <c r="BB278" s="129"/>
      <c r="BC278" s="129"/>
      <c r="BD278" s="130"/>
      <c r="BE278" s="118">
        <v>0</v>
      </c>
      <c r="BF278" s="136"/>
      <c r="BG278" s="136"/>
      <c r="BH278" s="136"/>
      <c r="BI278" s="136"/>
      <c r="BJ278" s="136"/>
      <c r="BK278" s="136"/>
      <c r="BL278" s="124">
        <f t="shared" si="38"/>
        <v>0</v>
      </c>
      <c r="BM278" s="136"/>
      <c r="BN278" s="133"/>
      <c r="BO278" s="133"/>
      <c r="BP278" s="136"/>
      <c r="BQ278" s="136"/>
      <c r="BR278" s="136"/>
      <c r="BS278" s="136"/>
      <c r="BT278" s="136"/>
      <c r="BU278" s="136"/>
      <c r="BV278" s="136"/>
      <c r="BW278" s="136"/>
      <c r="BX278" s="136"/>
      <c r="BY278" s="136"/>
      <c r="BZ278" s="136"/>
      <c r="CA278" s="136"/>
      <c r="CB278" s="136"/>
      <c r="CC278" s="136"/>
      <c r="CD278" s="136"/>
      <c r="CE278" s="136"/>
      <c r="CF278" s="136"/>
      <c r="CG278" s="133"/>
      <c r="CH278" s="136"/>
      <c r="CI278" s="136"/>
      <c r="CJ278" s="136"/>
      <c r="CK278" s="98">
        <f>SUM(BM278:CB278)*barêmes!$H$16</f>
        <v>0</v>
      </c>
      <c r="CL278" s="106">
        <f t="shared" si="37"/>
        <v>0</v>
      </c>
      <c r="CM278" s="125" t="e">
        <f>E278+F278+G278+H278+I278+J278+K278+L278+M278+N278+O278+P278+Q278+R278+AB278+AC278+AD278+AE278+AF278+AG278+AH278+AI278+AJ278+AK278+AL278+AM278+AN278+AO278+T278+U278+V278+W278+AQ278+AR278+AS278+AT278+BA278+BB278+BC278+BD278+BF278+BG278+BK278+#REF!+BM278+AV278+BN278+AW278+BO278+AY278+BQ278+CD278+CF278+CG278+Z278+AU278+AX278+BP278+BR278+BS278+BT278+BU278+BV278+CE278</f>
        <v>#REF!</v>
      </c>
      <c r="CN278" s="126"/>
    </row>
    <row r="279" spans="1:93" ht="13.8" thickBot="1" x14ac:dyDescent="0.35">
      <c r="A279" s="53">
        <v>273</v>
      </c>
      <c r="B279" s="336"/>
      <c r="C279" s="111"/>
      <c r="D279" s="132">
        <f t="shared" si="39"/>
        <v>0</v>
      </c>
      <c r="E279" s="111"/>
      <c r="F279" s="113"/>
      <c r="G279" s="113"/>
      <c r="H279" s="113"/>
      <c r="I279" s="113"/>
      <c r="J279" s="113"/>
      <c r="K279" s="114"/>
      <c r="L279" s="111"/>
      <c r="M279" s="113"/>
      <c r="N279" s="113"/>
      <c r="O279" s="113"/>
      <c r="P279" s="113"/>
      <c r="Q279" s="113"/>
      <c r="R279" s="115"/>
      <c r="S279" s="116">
        <v>0</v>
      </c>
      <c r="T279" s="111"/>
      <c r="U279" s="113"/>
      <c r="V279" s="113"/>
      <c r="W279" s="114"/>
      <c r="X279" s="116">
        <v>0</v>
      </c>
      <c r="Y279" s="181"/>
      <c r="Z279" s="117"/>
      <c r="AA279" s="118">
        <v>0</v>
      </c>
      <c r="AB279" s="119"/>
      <c r="AC279" s="113"/>
      <c r="AD279" s="113"/>
      <c r="AE279" s="113"/>
      <c r="AF279" s="113"/>
      <c r="AG279" s="113"/>
      <c r="AH279" s="114"/>
      <c r="AI279" s="111"/>
      <c r="AJ279" s="113"/>
      <c r="AK279" s="113"/>
      <c r="AL279" s="113"/>
      <c r="AM279" s="113"/>
      <c r="AN279" s="113"/>
      <c r="AO279" s="115"/>
      <c r="AP279" s="116">
        <f>(SUM(AB279:AO279))*barêmes!$H$12</f>
        <v>0</v>
      </c>
      <c r="AQ279" s="111"/>
      <c r="AR279" s="113"/>
      <c r="AS279" s="113"/>
      <c r="AT279" s="113"/>
      <c r="AU279" s="120"/>
      <c r="AV279" s="120"/>
      <c r="AW279" s="121"/>
      <c r="AX279" s="122"/>
      <c r="AY279" s="120"/>
      <c r="AZ279" s="118">
        <v>0</v>
      </c>
      <c r="BA279" s="119"/>
      <c r="BB279" s="113"/>
      <c r="BC279" s="113"/>
      <c r="BD279" s="114"/>
      <c r="BE279" s="116">
        <v>0</v>
      </c>
      <c r="BF279" s="123"/>
      <c r="BG279" s="123"/>
      <c r="BH279" s="123"/>
      <c r="BI279" s="123"/>
      <c r="BJ279" s="123"/>
      <c r="BK279" s="123"/>
      <c r="BL279" s="124">
        <f t="shared" si="38"/>
        <v>0</v>
      </c>
      <c r="BM279" s="123"/>
      <c r="BN279" s="120"/>
      <c r="BO279" s="120"/>
      <c r="BP279" s="123"/>
      <c r="BQ279" s="123"/>
      <c r="BR279" s="123"/>
      <c r="BS279" s="123"/>
      <c r="BT279" s="123"/>
      <c r="BU279" s="123"/>
      <c r="BV279" s="123"/>
      <c r="BW279" s="123"/>
      <c r="BX279" s="123"/>
      <c r="BY279" s="123"/>
      <c r="BZ279" s="123"/>
      <c r="CA279" s="123"/>
      <c r="CB279" s="123"/>
      <c r="CC279" s="123"/>
      <c r="CD279" s="123"/>
      <c r="CE279" s="123"/>
      <c r="CF279" s="123"/>
      <c r="CG279" s="120"/>
      <c r="CH279" s="123"/>
      <c r="CI279" s="123"/>
      <c r="CJ279" s="123"/>
      <c r="CK279" s="98">
        <f>SUM(BM279:CB279)*barêmes!$H$16</f>
        <v>0</v>
      </c>
      <c r="CL279" s="106">
        <f t="shared" si="37"/>
        <v>0</v>
      </c>
      <c r="CM279" s="125" t="e">
        <f>E279+F279+G279+H279+I279+J279+K279+L279+M279+N279+O279+P279+Q279+R279+AB279+AC279+AD279+AE279+AF279+AG279+AH279+AI279+AJ279+AK279+AL279+AM279+AN279+AO279+T279+U279+V279+W279+AQ279+AR279+AS279+AT279+BA279+BB279+BC279+BD279+BF279+BG279+BK279+#REF!+BM279+AV279+BN279+AW279+BO279+AY279+BQ279+CD279+CF279+CG279+Z279+AU279+AX279+BP279+BR279+BS279+BT279+BU279+BV279+CE279</f>
        <v>#REF!</v>
      </c>
      <c r="CN279" s="126"/>
    </row>
    <row r="280" spans="1:93" ht="13.8" thickBot="1" x14ac:dyDescent="0.35">
      <c r="A280" s="53">
        <v>274</v>
      </c>
      <c r="B280" s="336"/>
      <c r="C280" s="128"/>
      <c r="D280" s="132">
        <f t="shared" si="39"/>
        <v>0</v>
      </c>
      <c r="E280" s="128"/>
      <c r="F280" s="129"/>
      <c r="G280" s="129"/>
      <c r="H280" s="129"/>
      <c r="I280" s="129"/>
      <c r="J280" s="129"/>
      <c r="K280" s="130"/>
      <c r="L280" s="128"/>
      <c r="M280" s="129"/>
      <c r="N280" s="129"/>
      <c r="O280" s="129"/>
      <c r="P280" s="129"/>
      <c r="Q280" s="129"/>
      <c r="R280" s="112"/>
      <c r="S280" s="118">
        <v>0</v>
      </c>
      <c r="T280" s="128"/>
      <c r="U280" s="129"/>
      <c r="V280" s="129"/>
      <c r="W280" s="130"/>
      <c r="X280" s="118">
        <v>0</v>
      </c>
      <c r="Y280" s="182"/>
      <c r="Z280" s="131"/>
      <c r="AA280" s="118">
        <v>0</v>
      </c>
      <c r="AB280" s="132"/>
      <c r="AC280" s="129"/>
      <c r="AD280" s="129"/>
      <c r="AE280" s="129"/>
      <c r="AF280" s="129"/>
      <c r="AG280" s="129"/>
      <c r="AH280" s="130"/>
      <c r="AI280" s="128"/>
      <c r="AJ280" s="129"/>
      <c r="AK280" s="129"/>
      <c r="AL280" s="129"/>
      <c r="AM280" s="129"/>
      <c r="AN280" s="129"/>
      <c r="AO280" s="112"/>
      <c r="AP280" s="116">
        <f>(SUM(AB280:AO280))*barêmes!$H$12</f>
        <v>0</v>
      </c>
      <c r="AQ280" s="128"/>
      <c r="AR280" s="129"/>
      <c r="AS280" s="129"/>
      <c r="AT280" s="129"/>
      <c r="AU280" s="133"/>
      <c r="AV280" s="133"/>
      <c r="AW280" s="134"/>
      <c r="AX280" s="135"/>
      <c r="AY280" s="133"/>
      <c r="AZ280" s="118">
        <v>0</v>
      </c>
      <c r="BA280" s="132"/>
      <c r="BB280" s="129"/>
      <c r="BC280" s="129"/>
      <c r="BD280" s="130"/>
      <c r="BE280" s="118">
        <v>0</v>
      </c>
      <c r="BF280" s="136"/>
      <c r="BG280" s="136"/>
      <c r="BH280" s="136"/>
      <c r="BI280" s="136"/>
      <c r="BJ280" s="136"/>
      <c r="BK280" s="136"/>
      <c r="BL280" s="124">
        <f t="shared" si="38"/>
        <v>0</v>
      </c>
      <c r="BM280" s="136"/>
      <c r="BN280" s="133"/>
      <c r="BO280" s="133"/>
      <c r="BP280" s="136"/>
      <c r="BQ280" s="136"/>
      <c r="BR280" s="136"/>
      <c r="BS280" s="136"/>
      <c r="BT280" s="136"/>
      <c r="BU280" s="136"/>
      <c r="BV280" s="136"/>
      <c r="BW280" s="136"/>
      <c r="BX280" s="136"/>
      <c r="BY280" s="136"/>
      <c r="BZ280" s="136"/>
      <c r="CA280" s="136"/>
      <c r="CB280" s="136"/>
      <c r="CC280" s="136"/>
      <c r="CD280" s="136"/>
      <c r="CE280" s="136"/>
      <c r="CF280" s="136"/>
      <c r="CG280" s="133"/>
      <c r="CH280" s="136"/>
      <c r="CI280" s="136"/>
      <c r="CJ280" s="136"/>
      <c r="CK280" s="98">
        <f>SUM(BM280:CB280)*barêmes!$H$16</f>
        <v>0</v>
      </c>
      <c r="CL280" s="106">
        <f t="shared" si="37"/>
        <v>0</v>
      </c>
      <c r="CM280" s="125" t="e">
        <f>E280+F280+G280+H280+I280+J280+K280+L280+M280+N280+O280+P280+Q280+R280+AB280+AC280+AD280+AE280+AF280+AG280+AH280+AI280+AJ280+AK280+AL280+AM280+AN280+AO280+T280+U280+V280+W280+AQ280+AR280+AS280+AT280+BA280+BB280+BC280+BD280+BF280+BG280+BK280+#REF!+BM280+AV280+BN280+AW280+BO280+AY280+BQ280+CD280+CF280+CG280+Z280+AU280+AX280+BP280+BR280+BS280+BT280+BU280+BV280+CE280</f>
        <v>#REF!</v>
      </c>
      <c r="CN280" s="137"/>
    </row>
    <row r="281" spans="1:93" ht="13.8" thickBot="1" x14ac:dyDescent="0.35">
      <c r="A281" s="53">
        <v>275</v>
      </c>
      <c r="B281" s="336"/>
      <c r="C281" s="128"/>
      <c r="D281" s="132">
        <f>$B$277</f>
        <v>0</v>
      </c>
      <c r="E281" s="128"/>
      <c r="F281" s="129"/>
      <c r="G281" s="129"/>
      <c r="H281" s="129"/>
      <c r="I281" s="129"/>
      <c r="J281" s="129"/>
      <c r="K281" s="130"/>
      <c r="L281" s="128"/>
      <c r="M281" s="129"/>
      <c r="N281" s="129"/>
      <c r="O281" s="129"/>
      <c r="P281" s="129"/>
      <c r="Q281" s="129"/>
      <c r="R281" s="112"/>
      <c r="S281" s="118">
        <v>0</v>
      </c>
      <c r="T281" s="128"/>
      <c r="U281" s="129"/>
      <c r="V281" s="129"/>
      <c r="W281" s="130"/>
      <c r="X281" s="118">
        <v>0</v>
      </c>
      <c r="Y281" s="182"/>
      <c r="Z281" s="131"/>
      <c r="AA281" s="118">
        <v>0</v>
      </c>
      <c r="AB281" s="132"/>
      <c r="AC281" s="129"/>
      <c r="AD281" s="129"/>
      <c r="AE281" s="129"/>
      <c r="AF281" s="129"/>
      <c r="AG281" s="129"/>
      <c r="AH281" s="130"/>
      <c r="AI281" s="128"/>
      <c r="AJ281" s="129"/>
      <c r="AK281" s="129"/>
      <c r="AL281" s="129"/>
      <c r="AM281" s="129"/>
      <c r="AN281" s="129"/>
      <c r="AO281" s="112"/>
      <c r="AP281" s="116">
        <f>(SUM(AB281:AO281))*barêmes!$H$12</f>
        <v>0</v>
      </c>
      <c r="AQ281" s="128"/>
      <c r="AR281" s="129"/>
      <c r="AS281" s="129"/>
      <c r="AT281" s="129"/>
      <c r="AU281" s="133"/>
      <c r="AV281" s="133"/>
      <c r="AW281" s="134"/>
      <c r="AX281" s="135"/>
      <c r="AY281" s="133"/>
      <c r="AZ281" s="118">
        <v>0</v>
      </c>
      <c r="BA281" s="132"/>
      <c r="BB281" s="129"/>
      <c r="BC281" s="129"/>
      <c r="BD281" s="130"/>
      <c r="BE281" s="118">
        <v>0</v>
      </c>
      <c r="BF281" s="136"/>
      <c r="BG281" s="136"/>
      <c r="BH281" s="136"/>
      <c r="BI281" s="136"/>
      <c r="BJ281" s="136"/>
      <c r="BK281" s="136"/>
      <c r="BL281" s="124">
        <f t="shared" si="38"/>
        <v>0</v>
      </c>
      <c r="BM281" s="136"/>
      <c r="BN281" s="133"/>
      <c r="BO281" s="133"/>
      <c r="BP281" s="136"/>
      <c r="BQ281" s="136"/>
      <c r="BR281" s="136"/>
      <c r="BS281" s="136"/>
      <c r="BT281" s="136"/>
      <c r="BU281" s="136"/>
      <c r="BV281" s="136"/>
      <c r="BW281" s="136"/>
      <c r="BX281" s="136"/>
      <c r="BY281" s="136"/>
      <c r="BZ281" s="136"/>
      <c r="CA281" s="136"/>
      <c r="CB281" s="136"/>
      <c r="CC281" s="136"/>
      <c r="CD281" s="136"/>
      <c r="CE281" s="136"/>
      <c r="CF281" s="136"/>
      <c r="CG281" s="133"/>
      <c r="CH281" s="136"/>
      <c r="CI281" s="136"/>
      <c r="CJ281" s="136"/>
      <c r="CK281" s="98">
        <f>SUM(BM281:CB281)*barêmes!$H$16</f>
        <v>0</v>
      </c>
      <c r="CL281" s="106">
        <f t="shared" si="37"/>
        <v>0</v>
      </c>
      <c r="CM281" s="125" t="e">
        <f>E281+F281+G281+H281+I281+J281+K281+L281+M281+N281+O281+P281+Q281+R281+AB281+AC281+AD281+AE281+AF281+AG281+AH281+AI281+AJ281+AK281+AL281+AM281+AN281+AO281+T281+U281+V281+W281+AQ281+AR281+AS281+AT281+BA281+BB281+BC281+BD281+BF281+BG281+BK281+#REF!+BM281+AV281+BN281+AW281+BO281+AY281+BQ281+CD281+CF281+CG281+Z281+AU281+AX281+BP281+BR281+BS281+BT281+BU281+BV281+CE281</f>
        <v>#REF!</v>
      </c>
      <c r="CN281" s="126"/>
    </row>
    <row r="282" spans="1:93" ht="13.8" thickBot="1" x14ac:dyDescent="0.35">
      <c r="A282" s="53">
        <v>276</v>
      </c>
      <c r="B282" s="336"/>
      <c r="C282" s="128"/>
      <c r="D282" s="132">
        <f t="shared" si="39"/>
        <v>0</v>
      </c>
      <c r="E282" s="128"/>
      <c r="F282" s="129"/>
      <c r="G282" s="129"/>
      <c r="H282" s="129"/>
      <c r="I282" s="129"/>
      <c r="J282" s="129"/>
      <c r="K282" s="130"/>
      <c r="L282" s="128"/>
      <c r="M282" s="129"/>
      <c r="N282" s="129"/>
      <c r="O282" s="129"/>
      <c r="P282" s="129"/>
      <c r="Q282" s="129"/>
      <c r="R282" s="112"/>
      <c r="S282" s="118">
        <v>0</v>
      </c>
      <c r="T282" s="128"/>
      <c r="U282" s="129"/>
      <c r="V282" s="129"/>
      <c r="W282" s="130"/>
      <c r="X282" s="118">
        <v>0</v>
      </c>
      <c r="Y282" s="182"/>
      <c r="Z282" s="131"/>
      <c r="AA282" s="118">
        <v>0</v>
      </c>
      <c r="AB282" s="132"/>
      <c r="AC282" s="129"/>
      <c r="AD282" s="129"/>
      <c r="AE282" s="129"/>
      <c r="AF282" s="129"/>
      <c r="AG282" s="129"/>
      <c r="AH282" s="130"/>
      <c r="AI282" s="128"/>
      <c r="AJ282" s="129"/>
      <c r="AK282" s="129"/>
      <c r="AL282" s="129"/>
      <c r="AM282" s="129"/>
      <c r="AN282" s="129"/>
      <c r="AO282" s="112"/>
      <c r="AP282" s="116">
        <f>(SUM(AB282:AO282))*barêmes!$H$12</f>
        <v>0</v>
      </c>
      <c r="AQ282" s="128"/>
      <c r="AR282" s="129"/>
      <c r="AS282" s="129"/>
      <c r="AT282" s="129"/>
      <c r="AU282" s="133"/>
      <c r="AV282" s="133"/>
      <c r="AW282" s="134"/>
      <c r="AX282" s="135"/>
      <c r="AY282" s="133"/>
      <c r="AZ282" s="118">
        <v>0</v>
      </c>
      <c r="BA282" s="132"/>
      <c r="BB282" s="129"/>
      <c r="BC282" s="129"/>
      <c r="BD282" s="130"/>
      <c r="BE282" s="118">
        <v>0</v>
      </c>
      <c r="BF282" s="136"/>
      <c r="BG282" s="136"/>
      <c r="BH282" s="136"/>
      <c r="BI282" s="136"/>
      <c r="BJ282" s="136"/>
      <c r="BK282" s="136"/>
      <c r="BL282" s="124">
        <f t="shared" si="38"/>
        <v>0</v>
      </c>
      <c r="BM282" s="136"/>
      <c r="BN282" s="133"/>
      <c r="BO282" s="133"/>
      <c r="BP282" s="136"/>
      <c r="BQ282" s="136"/>
      <c r="BR282" s="136"/>
      <c r="BS282" s="136"/>
      <c r="BT282" s="136"/>
      <c r="BU282" s="136"/>
      <c r="BV282" s="136"/>
      <c r="BW282" s="136"/>
      <c r="BX282" s="136"/>
      <c r="BY282" s="136"/>
      <c r="BZ282" s="136"/>
      <c r="CA282" s="136"/>
      <c r="CB282" s="136"/>
      <c r="CC282" s="136"/>
      <c r="CD282" s="136"/>
      <c r="CE282" s="136"/>
      <c r="CF282" s="136"/>
      <c r="CG282" s="133"/>
      <c r="CH282" s="136"/>
      <c r="CI282" s="136"/>
      <c r="CJ282" s="136"/>
      <c r="CK282" s="98">
        <f>SUM(BM282:CB282)*barêmes!$H$16</f>
        <v>0</v>
      </c>
      <c r="CL282" s="106">
        <f t="shared" si="37"/>
        <v>0</v>
      </c>
      <c r="CM282" s="125" t="e">
        <f>E282+F282+G282+H282+I282+J282+K282+L282+M282+N282+O282+P282+Q282+R282+AB282+AC282+AD282+AE282+AF282+AG282+AH282+AI282+AJ282+AK282+AL282+AM282+AN282+AO282+T282+U282+V282+W282+AQ282+AR282+AS282+AT282+BA282+BB282+BC282+BD282+BF282+BG282+BK282+#REF!+BM282+AV282+BN282+AW282+BO282+AY282+BQ282+CD282+CF282+CG282+Z282+AU282+AX282+BP282+BR282+BS282+BT282+BU282+BV282+CE282</f>
        <v>#REF!</v>
      </c>
      <c r="CN282" s="137"/>
    </row>
    <row r="283" spans="1:93" ht="13.8" thickBot="1" x14ac:dyDescent="0.35">
      <c r="A283" s="53">
        <v>277</v>
      </c>
      <c r="B283" s="336"/>
      <c r="C283" s="128"/>
      <c r="D283" s="132">
        <f t="shared" si="39"/>
        <v>0</v>
      </c>
      <c r="E283" s="128"/>
      <c r="F283" s="129"/>
      <c r="G283" s="129"/>
      <c r="H283" s="129"/>
      <c r="I283" s="129"/>
      <c r="J283" s="129"/>
      <c r="K283" s="130"/>
      <c r="L283" s="128"/>
      <c r="M283" s="129"/>
      <c r="N283" s="129"/>
      <c r="O283" s="129"/>
      <c r="P283" s="129"/>
      <c r="Q283" s="129"/>
      <c r="R283" s="112"/>
      <c r="S283" s="118">
        <v>0</v>
      </c>
      <c r="T283" s="128"/>
      <c r="U283" s="129"/>
      <c r="V283" s="129"/>
      <c r="W283" s="130"/>
      <c r="X283" s="118">
        <v>0</v>
      </c>
      <c r="Y283" s="182"/>
      <c r="Z283" s="131"/>
      <c r="AA283" s="118">
        <v>0</v>
      </c>
      <c r="AB283" s="132"/>
      <c r="AC283" s="129"/>
      <c r="AD283" s="129"/>
      <c r="AE283" s="129"/>
      <c r="AF283" s="129"/>
      <c r="AG283" s="129"/>
      <c r="AH283" s="130"/>
      <c r="AI283" s="128"/>
      <c r="AJ283" s="129"/>
      <c r="AK283" s="129"/>
      <c r="AL283" s="129"/>
      <c r="AM283" s="129"/>
      <c r="AN283" s="129"/>
      <c r="AO283" s="112"/>
      <c r="AP283" s="116">
        <f>(SUM(AB283:AO283))*barêmes!$H$12</f>
        <v>0</v>
      </c>
      <c r="AQ283" s="128"/>
      <c r="AR283" s="129"/>
      <c r="AS283" s="129"/>
      <c r="AT283" s="129"/>
      <c r="AU283" s="133"/>
      <c r="AV283" s="133"/>
      <c r="AW283" s="134"/>
      <c r="AX283" s="135"/>
      <c r="AY283" s="133"/>
      <c r="AZ283" s="118">
        <v>0</v>
      </c>
      <c r="BA283" s="132"/>
      <c r="BB283" s="129"/>
      <c r="BC283" s="129"/>
      <c r="BD283" s="130"/>
      <c r="BE283" s="118">
        <v>0</v>
      </c>
      <c r="BF283" s="136"/>
      <c r="BG283" s="136"/>
      <c r="BH283" s="136"/>
      <c r="BI283" s="136"/>
      <c r="BJ283" s="136"/>
      <c r="BK283" s="136"/>
      <c r="BL283" s="124">
        <f t="shared" si="38"/>
        <v>0</v>
      </c>
      <c r="BM283" s="136"/>
      <c r="BN283" s="133"/>
      <c r="BO283" s="133"/>
      <c r="BP283" s="136"/>
      <c r="BQ283" s="136"/>
      <c r="BR283" s="136"/>
      <c r="BS283" s="136"/>
      <c r="BT283" s="136"/>
      <c r="BU283" s="136"/>
      <c r="BV283" s="136"/>
      <c r="BW283" s="136"/>
      <c r="BX283" s="136"/>
      <c r="BY283" s="136"/>
      <c r="BZ283" s="136"/>
      <c r="CA283" s="136"/>
      <c r="CB283" s="136"/>
      <c r="CC283" s="136"/>
      <c r="CD283" s="136"/>
      <c r="CE283" s="136"/>
      <c r="CF283" s="136"/>
      <c r="CG283" s="133"/>
      <c r="CH283" s="136"/>
      <c r="CI283" s="136"/>
      <c r="CJ283" s="136"/>
      <c r="CK283" s="98">
        <f>SUM(BM283:CB283)*barêmes!$H$16</f>
        <v>0</v>
      </c>
      <c r="CL283" s="106">
        <f t="shared" si="37"/>
        <v>0</v>
      </c>
      <c r="CM283" s="125" t="e">
        <f>E283+F283+G283+H283+I283+J283+K283+L283+M283+N283+O283+P283+Q283+R283+AB283+AC283+AD283+AE283+AF283+AG283+AH283+AI283+AJ283+AK283+AL283+AM283+AN283+AO283+T283+U283+V283+W283+AQ283+AR283+AS283+AT283+BA283+BB283+BC283+BD283+BF283+BG283+BK283+#REF!+BM283+AV283+BN283+AW283+BO283+AY283+BQ283+CD283+CF283+CG283+Z283+AU283+AX283+BP283+BR283+BS283+BT283+BU283+BV283+CE283</f>
        <v>#REF!</v>
      </c>
      <c r="CN283" s="126"/>
    </row>
    <row r="284" spans="1:93" ht="13.8" thickBot="1" x14ac:dyDescent="0.35">
      <c r="A284" s="53">
        <v>278</v>
      </c>
      <c r="B284" s="336"/>
      <c r="C284" s="111"/>
      <c r="D284" s="132">
        <f t="shared" si="39"/>
        <v>0</v>
      </c>
      <c r="E284" s="111"/>
      <c r="F284" s="113"/>
      <c r="G284" s="113"/>
      <c r="H284" s="113"/>
      <c r="I284" s="113"/>
      <c r="J284" s="113"/>
      <c r="K284" s="114"/>
      <c r="L284" s="111"/>
      <c r="M284" s="113"/>
      <c r="N284" s="113"/>
      <c r="O284" s="113"/>
      <c r="P284" s="113"/>
      <c r="Q284" s="113"/>
      <c r="R284" s="115"/>
      <c r="S284" s="116">
        <v>0</v>
      </c>
      <c r="T284" s="111"/>
      <c r="U284" s="113"/>
      <c r="V284" s="113"/>
      <c r="W284" s="114"/>
      <c r="X284" s="116">
        <v>0</v>
      </c>
      <c r="Y284" s="181"/>
      <c r="Z284" s="117"/>
      <c r="AA284" s="118">
        <v>0</v>
      </c>
      <c r="AB284" s="119"/>
      <c r="AC284" s="113"/>
      <c r="AD284" s="113"/>
      <c r="AE284" s="113"/>
      <c r="AF284" s="113"/>
      <c r="AG284" s="113"/>
      <c r="AH284" s="114"/>
      <c r="AI284" s="111"/>
      <c r="AJ284" s="113"/>
      <c r="AK284" s="113"/>
      <c r="AL284" s="113"/>
      <c r="AM284" s="113"/>
      <c r="AN284" s="113"/>
      <c r="AO284" s="115"/>
      <c r="AP284" s="116">
        <f>(SUM(AB284:AO284))*barêmes!$H$12</f>
        <v>0</v>
      </c>
      <c r="AQ284" s="111"/>
      <c r="AR284" s="113"/>
      <c r="AS284" s="113"/>
      <c r="AT284" s="113"/>
      <c r="AU284" s="120"/>
      <c r="AV284" s="120"/>
      <c r="AW284" s="121"/>
      <c r="AX284" s="122"/>
      <c r="AY284" s="120"/>
      <c r="AZ284" s="118">
        <v>0</v>
      </c>
      <c r="BA284" s="119"/>
      <c r="BB284" s="113"/>
      <c r="BC284" s="113"/>
      <c r="BD284" s="114"/>
      <c r="BE284" s="116">
        <v>0</v>
      </c>
      <c r="BF284" s="123"/>
      <c r="BG284" s="123"/>
      <c r="BH284" s="123"/>
      <c r="BI284" s="123"/>
      <c r="BJ284" s="123"/>
      <c r="BK284" s="123"/>
      <c r="BL284" s="124">
        <f t="shared" si="38"/>
        <v>0</v>
      </c>
      <c r="BM284" s="123"/>
      <c r="BN284" s="120"/>
      <c r="BO284" s="120"/>
      <c r="BP284" s="123"/>
      <c r="BQ284" s="123"/>
      <c r="BR284" s="123"/>
      <c r="BS284" s="123"/>
      <c r="BT284" s="123"/>
      <c r="BU284" s="123"/>
      <c r="BV284" s="123"/>
      <c r="BW284" s="123"/>
      <c r="BX284" s="123"/>
      <c r="BY284" s="123"/>
      <c r="BZ284" s="123"/>
      <c r="CA284" s="123"/>
      <c r="CB284" s="123"/>
      <c r="CC284" s="123"/>
      <c r="CD284" s="123"/>
      <c r="CE284" s="123"/>
      <c r="CF284" s="123"/>
      <c r="CG284" s="120"/>
      <c r="CH284" s="123"/>
      <c r="CI284" s="123"/>
      <c r="CJ284" s="123"/>
      <c r="CK284" s="98">
        <f>SUM(BM284:CB284)*barêmes!$H$16</f>
        <v>0</v>
      </c>
      <c r="CL284" s="106">
        <f t="shared" si="37"/>
        <v>0</v>
      </c>
      <c r="CM284" s="125" t="e">
        <f>E284+F284+G284+H284+I284+J284+K284+L284+M284+N284+O284+P284+Q284+R284+AB284+AC284+AD284+AE284+AF284+AG284+AH284+AI284+AJ284+AK284+AL284+AM284+AN284+AO284+T284+U284+V284+W284+AQ284+AR284+AS284+AT284+BA284+BB284+BC284+BD284+BF284+BG284+BK284+#REF!+BM284+AV284+BN284+AW284+BO284+AY284+BQ284+CD284+CF284+CG284+Z284+AU284+AX284+BP284+BR284+BS284+BT284+BU284+BV284+CE284</f>
        <v>#REF!</v>
      </c>
      <c r="CN284" s="126"/>
    </row>
    <row r="285" spans="1:93" ht="13.8" thickBot="1" x14ac:dyDescent="0.35">
      <c r="A285" s="53">
        <v>279</v>
      </c>
      <c r="B285" s="336"/>
      <c r="C285" s="128"/>
      <c r="D285" s="132">
        <f t="shared" si="39"/>
        <v>0</v>
      </c>
      <c r="E285" s="128"/>
      <c r="F285" s="129"/>
      <c r="G285" s="129"/>
      <c r="H285" s="129"/>
      <c r="I285" s="129"/>
      <c r="J285" s="129"/>
      <c r="K285" s="130"/>
      <c r="L285" s="128"/>
      <c r="M285" s="129"/>
      <c r="N285" s="129"/>
      <c r="O285" s="129"/>
      <c r="P285" s="129"/>
      <c r="Q285" s="129"/>
      <c r="R285" s="112"/>
      <c r="S285" s="118">
        <v>0</v>
      </c>
      <c r="T285" s="128"/>
      <c r="U285" s="129"/>
      <c r="V285" s="129"/>
      <c r="W285" s="130"/>
      <c r="X285" s="118">
        <v>0</v>
      </c>
      <c r="Y285" s="182"/>
      <c r="Z285" s="131"/>
      <c r="AA285" s="118">
        <v>0</v>
      </c>
      <c r="AB285" s="132"/>
      <c r="AC285" s="129"/>
      <c r="AD285" s="129"/>
      <c r="AE285" s="129"/>
      <c r="AF285" s="129"/>
      <c r="AG285" s="129"/>
      <c r="AH285" s="130"/>
      <c r="AI285" s="128"/>
      <c r="AJ285" s="129"/>
      <c r="AK285" s="129"/>
      <c r="AL285" s="129"/>
      <c r="AM285" s="129"/>
      <c r="AN285" s="129"/>
      <c r="AO285" s="112"/>
      <c r="AP285" s="116">
        <f>(SUM(AB285:AO285))*barêmes!$H$12</f>
        <v>0</v>
      </c>
      <c r="AQ285" s="128"/>
      <c r="AR285" s="129"/>
      <c r="AS285" s="129"/>
      <c r="AT285" s="129"/>
      <c r="AU285" s="133"/>
      <c r="AV285" s="133"/>
      <c r="AW285" s="134"/>
      <c r="AX285" s="135"/>
      <c r="AY285" s="133"/>
      <c r="AZ285" s="118">
        <v>0</v>
      </c>
      <c r="BA285" s="132"/>
      <c r="BB285" s="129"/>
      <c r="BC285" s="129"/>
      <c r="BD285" s="130"/>
      <c r="BE285" s="118">
        <v>0</v>
      </c>
      <c r="BF285" s="136"/>
      <c r="BG285" s="136"/>
      <c r="BH285" s="136"/>
      <c r="BI285" s="136"/>
      <c r="BJ285" s="136"/>
      <c r="BK285" s="136"/>
      <c r="BL285" s="124">
        <f t="shared" si="38"/>
        <v>0</v>
      </c>
      <c r="BM285" s="136"/>
      <c r="BN285" s="133"/>
      <c r="BO285" s="133"/>
      <c r="BP285" s="136"/>
      <c r="BQ285" s="136"/>
      <c r="BR285" s="136"/>
      <c r="BS285" s="136"/>
      <c r="BT285" s="136"/>
      <c r="BU285" s="136"/>
      <c r="BV285" s="136"/>
      <c r="BW285" s="136"/>
      <c r="BX285" s="136"/>
      <c r="BY285" s="136"/>
      <c r="BZ285" s="136"/>
      <c r="CA285" s="136"/>
      <c r="CB285" s="136"/>
      <c r="CC285" s="136"/>
      <c r="CD285" s="136"/>
      <c r="CE285" s="136"/>
      <c r="CF285" s="136"/>
      <c r="CG285" s="133"/>
      <c r="CH285" s="136"/>
      <c r="CI285" s="136"/>
      <c r="CJ285" s="136"/>
      <c r="CK285" s="98">
        <f>SUM(BM285:CB285)*barêmes!$H$16</f>
        <v>0</v>
      </c>
      <c r="CL285" s="106">
        <f t="shared" si="37"/>
        <v>0</v>
      </c>
      <c r="CM285" s="125" t="e">
        <f>E285+F285+G285+H285+I285+J285+K285+L285+M285+N285+O285+P285+Q285+R285+AB285+AC285+AD285+AE285+AF285+AG285+AH285+AI285+AJ285+AK285+AL285+AM285+AN285+AO285+T285+U285+V285+W285+AQ285+AR285+AS285+AT285+BA285+BB285+BC285+BD285+BF285+BG285+BK285+#REF!+BM285+AV285+BN285+AW285+BO285+AY285+BQ285+CD285+CF285+CG285+Z285+AU285+AX285+BP285+BR285+BS285+BT285+BU285+BV285+CE285</f>
        <v>#REF!</v>
      </c>
      <c r="CN285" s="137"/>
    </row>
    <row r="286" spans="1:93" ht="13.8" thickBot="1" x14ac:dyDescent="0.35">
      <c r="A286" s="53">
        <v>280</v>
      </c>
      <c r="B286" s="336"/>
      <c r="C286" s="128"/>
      <c r="D286" s="132">
        <f t="shared" si="39"/>
        <v>0</v>
      </c>
      <c r="E286" s="128"/>
      <c r="F286" s="129"/>
      <c r="G286" s="129"/>
      <c r="H286" s="129"/>
      <c r="I286" s="129"/>
      <c r="J286" s="129"/>
      <c r="K286" s="130"/>
      <c r="L286" s="128"/>
      <c r="M286" s="129"/>
      <c r="N286" s="129"/>
      <c r="O286" s="129"/>
      <c r="P286" s="129"/>
      <c r="Q286" s="129"/>
      <c r="R286" s="112"/>
      <c r="S286" s="118">
        <v>0</v>
      </c>
      <c r="T286" s="128"/>
      <c r="U286" s="129"/>
      <c r="V286" s="129"/>
      <c r="W286" s="130"/>
      <c r="X286" s="118">
        <v>0</v>
      </c>
      <c r="Y286" s="182"/>
      <c r="Z286" s="131"/>
      <c r="AA286" s="118">
        <v>0</v>
      </c>
      <c r="AB286" s="132"/>
      <c r="AC286" s="129"/>
      <c r="AD286" s="129"/>
      <c r="AE286" s="129"/>
      <c r="AF286" s="129"/>
      <c r="AG286" s="129"/>
      <c r="AH286" s="130"/>
      <c r="AI286" s="128"/>
      <c r="AJ286" s="129"/>
      <c r="AK286" s="129"/>
      <c r="AL286" s="129"/>
      <c r="AM286" s="129"/>
      <c r="AN286" s="129"/>
      <c r="AO286" s="112"/>
      <c r="AP286" s="116">
        <f>(SUM(AB286:AO286))*barêmes!$H$12</f>
        <v>0</v>
      </c>
      <c r="AQ286" s="128"/>
      <c r="AR286" s="129"/>
      <c r="AS286" s="129"/>
      <c r="AT286" s="129"/>
      <c r="AU286" s="133"/>
      <c r="AV286" s="133"/>
      <c r="AW286" s="134"/>
      <c r="AX286" s="135"/>
      <c r="AY286" s="133"/>
      <c r="AZ286" s="118">
        <v>0</v>
      </c>
      <c r="BA286" s="132"/>
      <c r="BB286" s="129"/>
      <c r="BC286" s="129"/>
      <c r="BD286" s="130"/>
      <c r="BE286" s="118">
        <v>0</v>
      </c>
      <c r="BF286" s="136"/>
      <c r="BG286" s="136"/>
      <c r="BH286" s="136"/>
      <c r="BI286" s="136"/>
      <c r="BJ286" s="136"/>
      <c r="BK286" s="136"/>
      <c r="BL286" s="124">
        <f t="shared" si="38"/>
        <v>0</v>
      </c>
      <c r="BM286" s="136"/>
      <c r="BN286" s="133"/>
      <c r="BO286" s="133"/>
      <c r="BP286" s="136"/>
      <c r="BQ286" s="136"/>
      <c r="BR286" s="136"/>
      <c r="BS286" s="136"/>
      <c r="BT286" s="136"/>
      <c r="BU286" s="136"/>
      <c r="BV286" s="136"/>
      <c r="BW286" s="136"/>
      <c r="BX286" s="136"/>
      <c r="BY286" s="136"/>
      <c r="BZ286" s="136"/>
      <c r="CA286" s="136"/>
      <c r="CB286" s="136"/>
      <c r="CC286" s="136"/>
      <c r="CD286" s="136"/>
      <c r="CE286" s="136"/>
      <c r="CF286" s="136"/>
      <c r="CG286" s="133"/>
      <c r="CH286" s="136"/>
      <c r="CI286" s="136"/>
      <c r="CJ286" s="136"/>
      <c r="CK286" s="98">
        <f>SUM(BM286:CB286)*barêmes!$H$16</f>
        <v>0</v>
      </c>
      <c r="CL286" s="106">
        <f t="shared" si="37"/>
        <v>0</v>
      </c>
      <c r="CM286" s="125" t="e">
        <f>E286+F286+G286+H286+I286+J286+K286+L286+M286+N286+O286+P286+Q286+R286+AB286+AC286+AD286+AE286+AF286+AG286+AH286+AI286+AJ286+AK286+AL286+AM286+AN286+AO286+T286+U286+V286+W286+AQ286+AR286+AS286+AT286+BA286+BB286+BC286+BD286+BF286+BG286+BK286+#REF!+BM286+AV286+BN286+AW286+BO286+AY286+BQ286+CD286+CF286+CG286+Z286+AU286+AX286+BP286+BR286+BS286+BT286+BU286+BV286+CE286</f>
        <v>#REF!</v>
      </c>
      <c r="CN286" s="126"/>
    </row>
    <row r="287" spans="1:93" ht="13.8" thickBot="1" x14ac:dyDescent="0.35">
      <c r="A287" s="53">
        <v>281</v>
      </c>
      <c r="B287" s="336"/>
      <c r="C287" s="111"/>
      <c r="D287" s="132">
        <f t="shared" si="39"/>
        <v>0</v>
      </c>
      <c r="E287" s="111"/>
      <c r="F287" s="113"/>
      <c r="G287" s="113"/>
      <c r="H287" s="113"/>
      <c r="I287" s="113"/>
      <c r="J287" s="113"/>
      <c r="K287" s="114"/>
      <c r="L287" s="111"/>
      <c r="M287" s="113"/>
      <c r="N287" s="113"/>
      <c r="O287" s="113"/>
      <c r="P287" s="113"/>
      <c r="Q287" s="113"/>
      <c r="R287" s="115"/>
      <c r="S287" s="116">
        <v>0</v>
      </c>
      <c r="T287" s="111"/>
      <c r="U287" s="113"/>
      <c r="V287" s="113"/>
      <c r="W287" s="114"/>
      <c r="X287" s="116">
        <v>0</v>
      </c>
      <c r="Y287" s="181"/>
      <c r="Z287" s="117"/>
      <c r="AA287" s="118">
        <v>0</v>
      </c>
      <c r="AB287" s="119"/>
      <c r="AC287" s="113"/>
      <c r="AD287" s="113"/>
      <c r="AE287" s="113"/>
      <c r="AF287" s="113"/>
      <c r="AG287" s="113"/>
      <c r="AH287" s="114"/>
      <c r="AI287" s="111"/>
      <c r="AJ287" s="113"/>
      <c r="AK287" s="113"/>
      <c r="AL287" s="113"/>
      <c r="AM287" s="113"/>
      <c r="AN287" s="113"/>
      <c r="AO287" s="115"/>
      <c r="AP287" s="116">
        <f>(SUM(AB287:AO287))*barêmes!$H$12</f>
        <v>0</v>
      </c>
      <c r="AQ287" s="111"/>
      <c r="AR287" s="113"/>
      <c r="AS287" s="113"/>
      <c r="AT287" s="113"/>
      <c r="AU287" s="120"/>
      <c r="AV287" s="120"/>
      <c r="AW287" s="121"/>
      <c r="AX287" s="122"/>
      <c r="AY287" s="120"/>
      <c r="AZ287" s="118">
        <v>0</v>
      </c>
      <c r="BA287" s="119"/>
      <c r="BB287" s="113"/>
      <c r="BC287" s="113"/>
      <c r="BD287" s="114"/>
      <c r="BE287" s="116">
        <v>0</v>
      </c>
      <c r="BF287" s="123"/>
      <c r="BG287" s="123"/>
      <c r="BH287" s="123"/>
      <c r="BI287" s="123"/>
      <c r="BJ287" s="123"/>
      <c r="BK287" s="123"/>
      <c r="BL287" s="124">
        <f t="shared" si="38"/>
        <v>0</v>
      </c>
      <c r="BM287" s="123"/>
      <c r="BN287" s="120"/>
      <c r="BO287" s="120"/>
      <c r="BP287" s="123"/>
      <c r="BQ287" s="123"/>
      <c r="BR287" s="123"/>
      <c r="BS287" s="123"/>
      <c r="BT287" s="123"/>
      <c r="BU287" s="123"/>
      <c r="BV287" s="123"/>
      <c r="BW287" s="123"/>
      <c r="BX287" s="123"/>
      <c r="BY287" s="123"/>
      <c r="BZ287" s="123"/>
      <c r="CA287" s="123"/>
      <c r="CB287" s="123"/>
      <c r="CC287" s="123"/>
      <c r="CD287" s="123"/>
      <c r="CE287" s="123"/>
      <c r="CF287" s="123"/>
      <c r="CG287" s="120"/>
      <c r="CH287" s="123"/>
      <c r="CI287" s="123"/>
      <c r="CJ287" s="123"/>
      <c r="CK287" s="98">
        <f>SUM(BM287:CB287)*barêmes!$H$16</f>
        <v>0</v>
      </c>
      <c r="CL287" s="106">
        <f t="shared" si="37"/>
        <v>0</v>
      </c>
      <c r="CM287" s="125" t="e">
        <f>E287+F287+G287+H287+I287+J287+K287+L287+M287+N287+O287+P287+Q287+R287+AB287+AC287+AD287+AE287+AF287+AG287+AH287+AI287+AJ287+AK287+AL287+AM287+AN287+AO287+T287+U287+V287+W287+AQ287+AR287+AS287+AT287+BA287+BB287+BC287+BD287+BF287+BG287+BK287+#REF!+BM287+AV287+BN287+AW287+BO287+AY287+BQ287+CD287+CF287+CG287+Z287+AU287+AX287+BP287+BR287+BS287+BT287+BU287+BV287+CE287</f>
        <v>#REF!</v>
      </c>
      <c r="CN287" s="126"/>
    </row>
    <row r="288" spans="1:93" ht="13.8" thickBot="1" x14ac:dyDescent="0.35">
      <c r="A288" s="53">
        <v>282</v>
      </c>
      <c r="B288" s="336"/>
      <c r="C288" s="128"/>
      <c r="D288" s="132">
        <f t="shared" si="39"/>
        <v>0</v>
      </c>
      <c r="E288" s="128"/>
      <c r="F288" s="129"/>
      <c r="G288" s="129"/>
      <c r="H288" s="129"/>
      <c r="I288" s="129"/>
      <c r="J288" s="129"/>
      <c r="K288" s="130"/>
      <c r="L288" s="128"/>
      <c r="M288" s="129"/>
      <c r="N288" s="129"/>
      <c r="O288" s="129"/>
      <c r="P288" s="129"/>
      <c r="Q288" s="129"/>
      <c r="R288" s="112"/>
      <c r="S288" s="118">
        <v>0</v>
      </c>
      <c r="T288" s="128"/>
      <c r="U288" s="129"/>
      <c r="V288" s="129"/>
      <c r="W288" s="130"/>
      <c r="X288" s="118">
        <v>0</v>
      </c>
      <c r="Y288" s="182"/>
      <c r="Z288" s="131"/>
      <c r="AA288" s="118">
        <v>0</v>
      </c>
      <c r="AB288" s="132"/>
      <c r="AC288" s="129"/>
      <c r="AD288" s="129"/>
      <c r="AE288" s="129"/>
      <c r="AF288" s="129"/>
      <c r="AG288" s="129"/>
      <c r="AH288" s="130"/>
      <c r="AI288" s="128"/>
      <c r="AJ288" s="129"/>
      <c r="AK288" s="129"/>
      <c r="AL288" s="129"/>
      <c r="AM288" s="129"/>
      <c r="AN288" s="129"/>
      <c r="AO288" s="112"/>
      <c r="AP288" s="116">
        <f>(SUM(AB288:AO288))*barêmes!$H$12</f>
        <v>0</v>
      </c>
      <c r="AQ288" s="128"/>
      <c r="AR288" s="129"/>
      <c r="AS288" s="129"/>
      <c r="AT288" s="129"/>
      <c r="AU288" s="133"/>
      <c r="AV288" s="133"/>
      <c r="AW288" s="134"/>
      <c r="AX288" s="135"/>
      <c r="AY288" s="133"/>
      <c r="AZ288" s="118">
        <v>0</v>
      </c>
      <c r="BA288" s="132"/>
      <c r="BB288" s="129"/>
      <c r="BC288" s="129"/>
      <c r="BD288" s="130"/>
      <c r="BE288" s="118">
        <v>0</v>
      </c>
      <c r="BF288" s="136"/>
      <c r="BG288" s="136"/>
      <c r="BH288" s="136"/>
      <c r="BI288" s="136"/>
      <c r="BJ288" s="136"/>
      <c r="BK288" s="136"/>
      <c r="BL288" s="124">
        <f t="shared" si="38"/>
        <v>0</v>
      </c>
      <c r="BM288" s="136"/>
      <c r="BN288" s="133"/>
      <c r="BO288" s="133"/>
      <c r="BP288" s="136"/>
      <c r="BQ288" s="136"/>
      <c r="BR288" s="136"/>
      <c r="BS288" s="136"/>
      <c r="BT288" s="136"/>
      <c r="BU288" s="136"/>
      <c r="BV288" s="136"/>
      <c r="BW288" s="136"/>
      <c r="BX288" s="136"/>
      <c r="BY288" s="136"/>
      <c r="BZ288" s="136"/>
      <c r="CA288" s="136"/>
      <c r="CB288" s="136"/>
      <c r="CC288" s="136"/>
      <c r="CD288" s="136"/>
      <c r="CE288" s="136"/>
      <c r="CF288" s="136"/>
      <c r="CG288" s="133"/>
      <c r="CH288" s="136"/>
      <c r="CI288" s="136"/>
      <c r="CJ288" s="136"/>
      <c r="CK288" s="98">
        <f>SUM(BM288:CB288)*barêmes!$H$16</f>
        <v>0</v>
      </c>
      <c r="CL288" s="106">
        <f t="shared" si="37"/>
        <v>0</v>
      </c>
      <c r="CM288" s="125" t="e">
        <f>E288+F288+G288+H288+I288+J288+K288+L288+M288+N288+O288+P288+Q288+R288+AB288+AC288+AD288+AE288+AF288+AG288+AH288+AI288+AJ288+AK288+AL288+AM288+AN288+AO288+T288+U288+V288+W288+AQ288+AR288+AS288+AT288+BA288+BB288+BC288+BD288+BF288+BG288+BK288+#REF!+BM288+AV288+BN288+AW288+BO288+AY288+BQ288+CD288+CF288+CG288+Z288+AU288+AX288+BP288+BR288+BS288+BT288+BU288+BV288+CE288</f>
        <v>#REF!</v>
      </c>
      <c r="CN288" s="126"/>
    </row>
    <row r="289" spans="1:93" ht="13.8" thickBot="1" x14ac:dyDescent="0.35">
      <c r="A289" s="53">
        <v>283</v>
      </c>
      <c r="B289" s="336"/>
      <c r="C289" s="128"/>
      <c r="D289" s="132">
        <f t="shared" si="39"/>
        <v>0</v>
      </c>
      <c r="E289" s="128"/>
      <c r="F289" s="129"/>
      <c r="G289" s="129"/>
      <c r="H289" s="129"/>
      <c r="I289" s="129"/>
      <c r="J289" s="129"/>
      <c r="K289" s="130"/>
      <c r="L289" s="128"/>
      <c r="M289" s="129"/>
      <c r="N289" s="129"/>
      <c r="O289" s="129"/>
      <c r="P289" s="129"/>
      <c r="Q289" s="129"/>
      <c r="R289" s="112"/>
      <c r="S289" s="118">
        <v>0</v>
      </c>
      <c r="T289" s="128"/>
      <c r="U289" s="129"/>
      <c r="V289" s="129"/>
      <c r="W289" s="130"/>
      <c r="X289" s="118">
        <v>0</v>
      </c>
      <c r="Y289" s="182"/>
      <c r="Z289" s="131"/>
      <c r="AA289" s="118">
        <v>0</v>
      </c>
      <c r="AB289" s="132"/>
      <c r="AC289" s="129"/>
      <c r="AD289" s="129"/>
      <c r="AE289" s="129"/>
      <c r="AF289" s="129"/>
      <c r="AG289" s="129"/>
      <c r="AH289" s="130"/>
      <c r="AI289" s="128"/>
      <c r="AJ289" s="129"/>
      <c r="AK289" s="129"/>
      <c r="AL289" s="129"/>
      <c r="AM289" s="129"/>
      <c r="AN289" s="129"/>
      <c r="AO289" s="112"/>
      <c r="AP289" s="116">
        <f>(SUM(AB289:AO289))*barêmes!$H$12</f>
        <v>0</v>
      </c>
      <c r="AQ289" s="128"/>
      <c r="AR289" s="129"/>
      <c r="AS289" s="129"/>
      <c r="AT289" s="129"/>
      <c r="AU289" s="133"/>
      <c r="AV289" s="133"/>
      <c r="AW289" s="134"/>
      <c r="AX289" s="135"/>
      <c r="AY289" s="133"/>
      <c r="AZ289" s="118">
        <v>0</v>
      </c>
      <c r="BA289" s="132"/>
      <c r="BB289" s="129"/>
      <c r="BC289" s="129"/>
      <c r="BD289" s="130"/>
      <c r="BE289" s="118">
        <v>0</v>
      </c>
      <c r="BF289" s="136"/>
      <c r="BG289" s="136"/>
      <c r="BH289" s="136"/>
      <c r="BI289" s="136"/>
      <c r="BJ289" s="136"/>
      <c r="BK289" s="136"/>
      <c r="BL289" s="124">
        <f t="shared" si="38"/>
        <v>0</v>
      </c>
      <c r="BM289" s="136"/>
      <c r="BN289" s="133"/>
      <c r="BO289" s="133"/>
      <c r="BP289" s="136"/>
      <c r="BQ289" s="136"/>
      <c r="BR289" s="136"/>
      <c r="BS289" s="136"/>
      <c r="BT289" s="136"/>
      <c r="BU289" s="136"/>
      <c r="BV289" s="136"/>
      <c r="BW289" s="136"/>
      <c r="BX289" s="136"/>
      <c r="BY289" s="136"/>
      <c r="BZ289" s="136"/>
      <c r="CA289" s="136"/>
      <c r="CB289" s="136"/>
      <c r="CC289" s="136"/>
      <c r="CD289" s="136"/>
      <c r="CE289" s="136"/>
      <c r="CF289" s="136"/>
      <c r="CG289" s="133"/>
      <c r="CH289" s="136"/>
      <c r="CI289" s="136"/>
      <c r="CJ289" s="136"/>
      <c r="CK289" s="98">
        <f>SUM(BM289:CB289)*barêmes!$H$16</f>
        <v>0</v>
      </c>
      <c r="CL289" s="106">
        <f t="shared" si="37"/>
        <v>0</v>
      </c>
      <c r="CM289" s="125" t="e">
        <f>E289+F289+G289+H289+I289+J289+K289+L289+M289+N289+O289+P289+Q289+R289+AB289+AC289+AD289+AE289+AF289+AG289+AH289+AI289+AJ289+AK289+AL289+AM289+AN289+AO289+T289+U289+V289+W289+AQ289+AR289+AS289+AT289+BA289+BB289+BC289+BD289+BF289+BG289+BK289+#REF!+BM289+AV289+BN289+AW289+BO289+AY289+BQ289+CD289+CF289+CG289+Z289+AU289+AX289+BP289+BR289+BS289+BT289+BU289+BV289+CE289</f>
        <v>#REF!</v>
      </c>
      <c r="CN289" s="137"/>
    </row>
    <row r="290" spans="1:93" ht="13.8" thickBot="1" x14ac:dyDescent="0.35">
      <c r="A290" s="53">
        <v>284</v>
      </c>
      <c r="B290" s="336"/>
      <c r="C290" s="128"/>
      <c r="D290" s="132">
        <f t="shared" si="39"/>
        <v>0</v>
      </c>
      <c r="E290" s="128"/>
      <c r="F290" s="129"/>
      <c r="G290" s="129"/>
      <c r="H290" s="129"/>
      <c r="I290" s="129"/>
      <c r="J290" s="129"/>
      <c r="K290" s="130"/>
      <c r="L290" s="128"/>
      <c r="M290" s="129"/>
      <c r="N290" s="129"/>
      <c r="O290" s="129"/>
      <c r="P290" s="129"/>
      <c r="Q290" s="129"/>
      <c r="R290" s="112"/>
      <c r="S290" s="118">
        <v>0</v>
      </c>
      <c r="T290" s="128"/>
      <c r="U290" s="129"/>
      <c r="V290" s="129"/>
      <c r="W290" s="130"/>
      <c r="X290" s="118">
        <v>0</v>
      </c>
      <c r="Y290" s="182"/>
      <c r="Z290" s="131"/>
      <c r="AA290" s="118">
        <v>0</v>
      </c>
      <c r="AB290" s="132"/>
      <c r="AC290" s="129"/>
      <c r="AD290" s="129"/>
      <c r="AE290" s="129"/>
      <c r="AF290" s="129"/>
      <c r="AG290" s="129"/>
      <c r="AH290" s="130"/>
      <c r="AI290" s="128"/>
      <c r="AJ290" s="129"/>
      <c r="AK290" s="129"/>
      <c r="AL290" s="129"/>
      <c r="AM290" s="129"/>
      <c r="AN290" s="129"/>
      <c r="AO290" s="112"/>
      <c r="AP290" s="116">
        <f>(SUM(AB290:AO290))*barêmes!$H$12</f>
        <v>0</v>
      </c>
      <c r="AQ290" s="128"/>
      <c r="AR290" s="129"/>
      <c r="AS290" s="129"/>
      <c r="AT290" s="129"/>
      <c r="AU290" s="133"/>
      <c r="AV290" s="133"/>
      <c r="AW290" s="134"/>
      <c r="AX290" s="135"/>
      <c r="AY290" s="133"/>
      <c r="AZ290" s="118">
        <v>0</v>
      </c>
      <c r="BA290" s="132"/>
      <c r="BB290" s="129"/>
      <c r="BC290" s="129"/>
      <c r="BD290" s="130"/>
      <c r="BE290" s="118">
        <v>0</v>
      </c>
      <c r="BF290" s="136"/>
      <c r="BG290" s="136"/>
      <c r="BH290" s="136"/>
      <c r="BI290" s="136"/>
      <c r="BJ290" s="136"/>
      <c r="BK290" s="136"/>
      <c r="BL290" s="124">
        <f t="shared" si="38"/>
        <v>0</v>
      </c>
      <c r="BM290" s="136"/>
      <c r="BN290" s="133"/>
      <c r="BO290" s="133"/>
      <c r="BP290" s="136"/>
      <c r="BQ290" s="136"/>
      <c r="BR290" s="136"/>
      <c r="BS290" s="136"/>
      <c r="BT290" s="136"/>
      <c r="BU290" s="136"/>
      <c r="BV290" s="136"/>
      <c r="BW290" s="136"/>
      <c r="BX290" s="136"/>
      <c r="BY290" s="136"/>
      <c r="BZ290" s="136"/>
      <c r="CA290" s="136"/>
      <c r="CB290" s="136"/>
      <c r="CC290" s="136"/>
      <c r="CD290" s="136"/>
      <c r="CE290" s="136"/>
      <c r="CF290" s="136"/>
      <c r="CG290" s="133"/>
      <c r="CH290" s="136"/>
      <c r="CI290" s="136"/>
      <c r="CJ290" s="136"/>
      <c r="CK290" s="98">
        <f>SUM(BM290:CB290)*barêmes!$H$16</f>
        <v>0</v>
      </c>
      <c r="CL290" s="106">
        <f t="shared" si="37"/>
        <v>0</v>
      </c>
      <c r="CM290" s="125" t="e">
        <f>E290+F290+G290+H290+I290+J290+K290+L290+M290+N290+O290+P290+Q290+R290+AB290+AC290+AD290+AE290+AF290+AG290+AH290+AI290+AJ290+AK290+AL290+AM290+AN290+AO290+T290+U290+V290+W290+AQ290+AR290+AS290+AT290+BA290+BB290+BC290+BD290+BF290+BG290+BK290+#REF!+BM290+AV290+BN290+AW290+BO290+AY290+BQ290+CD290+CF290+CG290+Z290+AU290+AX290+BP290+BR290+BS290+BT290+BU290+BV290+CE290</f>
        <v>#REF!</v>
      </c>
      <c r="CN290" s="137"/>
    </row>
    <row r="291" spans="1:93" ht="13.8" thickBot="1" x14ac:dyDescent="0.35">
      <c r="A291" s="53">
        <v>285</v>
      </c>
      <c r="B291" s="337"/>
      <c r="C291" s="128"/>
      <c r="D291" s="132">
        <f t="shared" si="39"/>
        <v>0</v>
      </c>
      <c r="E291" s="128"/>
      <c r="F291" s="129"/>
      <c r="G291" s="129"/>
      <c r="H291" s="129"/>
      <c r="I291" s="129"/>
      <c r="J291" s="129"/>
      <c r="K291" s="130"/>
      <c r="L291" s="128"/>
      <c r="M291" s="129"/>
      <c r="N291" s="129"/>
      <c r="O291" s="129"/>
      <c r="P291" s="129"/>
      <c r="Q291" s="129"/>
      <c r="R291" s="112"/>
      <c r="S291" s="118">
        <v>0</v>
      </c>
      <c r="T291" s="128"/>
      <c r="U291" s="129"/>
      <c r="V291" s="129"/>
      <c r="W291" s="130"/>
      <c r="X291" s="118">
        <v>0</v>
      </c>
      <c r="Y291" s="182"/>
      <c r="Z291" s="131"/>
      <c r="AA291" s="118">
        <v>0</v>
      </c>
      <c r="AB291" s="132"/>
      <c r="AC291" s="129"/>
      <c r="AD291" s="129"/>
      <c r="AE291" s="129"/>
      <c r="AF291" s="129"/>
      <c r="AG291" s="129"/>
      <c r="AH291" s="130"/>
      <c r="AI291" s="128"/>
      <c r="AJ291" s="129"/>
      <c r="AK291" s="129"/>
      <c r="AL291" s="129"/>
      <c r="AM291" s="129"/>
      <c r="AN291" s="129"/>
      <c r="AO291" s="112"/>
      <c r="AP291" s="116">
        <f>(SUM(AB291:AO291))*barêmes!$H$12</f>
        <v>0</v>
      </c>
      <c r="AQ291" s="128"/>
      <c r="AR291" s="129"/>
      <c r="AS291" s="129"/>
      <c r="AT291" s="129"/>
      <c r="AU291" s="133"/>
      <c r="AV291" s="133"/>
      <c r="AW291" s="134"/>
      <c r="AX291" s="135"/>
      <c r="AY291" s="133"/>
      <c r="AZ291" s="118">
        <v>0</v>
      </c>
      <c r="BA291" s="132"/>
      <c r="BB291" s="129"/>
      <c r="BC291" s="129"/>
      <c r="BD291" s="130"/>
      <c r="BE291" s="118">
        <v>0</v>
      </c>
      <c r="BF291" s="136"/>
      <c r="BG291" s="136"/>
      <c r="BH291" s="136"/>
      <c r="BI291" s="136"/>
      <c r="BJ291" s="136"/>
      <c r="BK291" s="136"/>
      <c r="BL291" s="124">
        <f t="shared" si="38"/>
        <v>0</v>
      </c>
      <c r="BM291" s="136"/>
      <c r="BN291" s="133"/>
      <c r="BO291" s="133"/>
      <c r="BP291" s="136"/>
      <c r="BQ291" s="136"/>
      <c r="BR291" s="136"/>
      <c r="BS291" s="136"/>
      <c r="BT291" s="136"/>
      <c r="BU291" s="136"/>
      <c r="BV291" s="136"/>
      <c r="BW291" s="136"/>
      <c r="BX291" s="136"/>
      <c r="BY291" s="136"/>
      <c r="BZ291" s="136"/>
      <c r="CA291" s="136"/>
      <c r="CB291" s="136"/>
      <c r="CC291" s="136"/>
      <c r="CD291" s="136"/>
      <c r="CE291" s="136"/>
      <c r="CF291" s="136"/>
      <c r="CG291" s="133"/>
      <c r="CH291" s="136"/>
      <c r="CI291" s="136"/>
      <c r="CJ291" s="136"/>
      <c r="CK291" s="98">
        <f>SUM(BM291:CB291)*barêmes!$H$16</f>
        <v>0</v>
      </c>
      <c r="CL291" s="106">
        <f t="shared" si="37"/>
        <v>0</v>
      </c>
      <c r="CM291" s="139" t="e">
        <f>E291+F291+G291+H291+I291+J291+K291+L291+M291+N291+O291+P291+Q291+R291+AB291+AC291+AD291+AE291+AF291+AG291+AH291+AI291+AJ291+AK291+AL291+AM291+AN291+AO291+T291+U291+V291+W291+AQ291+AR291+AS291+AT291+BA291+BB291+BC291+BD291+BF291+BG291+BK291+#REF!+BM291+AV291+BN291+AW291+BO291+AY291+BQ291+CD291+CF291+CG291+Z291+AU291+AX291+BP291+BR291+BS291+BT291+BU291+BV291+CE291</f>
        <v>#REF!</v>
      </c>
      <c r="CN291" s="137"/>
    </row>
    <row r="292" spans="1:93" ht="14.4" thickTop="1" thickBot="1" x14ac:dyDescent="0.35">
      <c r="A292" s="53">
        <v>286</v>
      </c>
      <c r="B292" s="327"/>
      <c r="C292" s="141"/>
      <c r="D292" s="142">
        <f>$B$292</f>
        <v>0</v>
      </c>
      <c r="E292" s="141"/>
      <c r="F292" s="143"/>
      <c r="G292" s="143"/>
      <c r="H292" s="143"/>
      <c r="I292" s="143"/>
      <c r="J292" s="143"/>
      <c r="K292" s="144"/>
      <c r="L292" s="141"/>
      <c r="M292" s="143"/>
      <c r="N292" s="143"/>
      <c r="O292" s="143"/>
      <c r="P292" s="143"/>
      <c r="Q292" s="143"/>
      <c r="R292" s="145"/>
      <c r="S292" s="118">
        <v>0</v>
      </c>
      <c r="T292" s="141"/>
      <c r="U292" s="143"/>
      <c r="V292" s="143"/>
      <c r="W292" s="144"/>
      <c r="X292" s="118">
        <v>0</v>
      </c>
      <c r="Y292" s="182"/>
      <c r="Z292" s="146"/>
      <c r="AA292" s="118">
        <v>0</v>
      </c>
      <c r="AB292" s="142"/>
      <c r="AC292" s="143"/>
      <c r="AD292" s="143"/>
      <c r="AE292" s="143"/>
      <c r="AF292" s="143"/>
      <c r="AG292" s="143"/>
      <c r="AH292" s="144"/>
      <c r="AI292" s="141"/>
      <c r="AJ292" s="143"/>
      <c r="AK292" s="143"/>
      <c r="AL292" s="143"/>
      <c r="AM292" s="143"/>
      <c r="AN292" s="143"/>
      <c r="AO292" s="145"/>
      <c r="AP292" s="116">
        <f>(SUM(AB292:AO292))*barêmes!$H$12</f>
        <v>0</v>
      </c>
      <c r="AQ292" s="141"/>
      <c r="AR292" s="143"/>
      <c r="AS292" s="143"/>
      <c r="AT292" s="143"/>
      <c r="AU292" s="147"/>
      <c r="AV292" s="147"/>
      <c r="AW292" s="148"/>
      <c r="AX292" s="149"/>
      <c r="AY292" s="147"/>
      <c r="AZ292" s="118">
        <v>0</v>
      </c>
      <c r="BA292" s="142"/>
      <c r="BB292" s="143"/>
      <c r="BC292" s="143"/>
      <c r="BD292" s="144"/>
      <c r="BE292" s="118">
        <v>0</v>
      </c>
      <c r="BF292" s="150"/>
      <c r="BG292" s="150"/>
      <c r="BH292" s="150"/>
      <c r="BI292" s="150"/>
      <c r="BJ292" s="150"/>
      <c r="BK292" s="150"/>
      <c r="BL292" s="124">
        <f t="shared" si="38"/>
        <v>0</v>
      </c>
      <c r="BM292" s="150"/>
      <c r="BN292" s="147"/>
      <c r="BO292" s="147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47"/>
      <c r="CH292" s="150"/>
      <c r="CI292" s="150"/>
      <c r="CJ292" s="150"/>
      <c r="CK292" s="98">
        <f>SUM(BM292:CB292)*barêmes!$H$16</f>
        <v>0</v>
      </c>
      <c r="CL292" s="151">
        <f t="shared" si="37"/>
        <v>0</v>
      </c>
      <c r="CM292" s="152" t="e">
        <f>E292+F292+G292+H292+I292+J292+K292+L292+M292+N292+O292+P292+Q292+R292+AB292+AC292+AD292+AE292+AF292+AG292+AH292+AI292+AJ292+AK292+AL292+AM292+AN292+AO292+T292+U292+V292+W292+AQ292+AR292+AS292+AT292+BA292+BB292+BC292+BD292+BF292+BG292+BK292+#REF!+BM292+AV292+BN292+AW292+BO292+AY292+BQ292+CD292+CF292+CG292+Z292+AU292+AX292+BP292+BR292+BS292+BT292+BU292+BV292+CE292</f>
        <v>#REF!</v>
      </c>
      <c r="CN292" s="63" t="e">
        <f>SUM(CM292:CM306)</f>
        <v>#REF!</v>
      </c>
      <c r="CO292" s="109">
        <f>SUM(CL292:CL306)</f>
        <v>0</v>
      </c>
    </row>
    <row r="293" spans="1:93" ht="13.8" thickBot="1" x14ac:dyDescent="0.35">
      <c r="A293" s="53">
        <v>287</v>
      </c>
      <c r="B293" s="278"/>
      <c r="C293" s="141"/>
      <c r="D293" s="142">
        <f t="shared" ref="D293:D306" si="40">$B$292</f>
        <v>0</v>
      </c>
      <c r="E293" s="141"/>
      <c r="F293" s="143"/>
      <c r="G293" s="143"/>
      <c r="H293" s="143"/>
      <c r="I293" s="143"/>
      <c r="J293" s="143"/>
      <c r="K293" s="144"/>
      <c r="L293" s="141"/>
      <c r="M293" s="143"/>
      <c r="N293" s="143"/>
      <c r="O293" s="143"/>
      <c r="P293" s="143"/>
      <c r="Q293" s="143"/>
      <c r="R293" s="145"/>
      <c r="S293" s="118">
        <v>0</v>
      </c>
      <c r="T293" s="141"/>
      <c r="U293" s="143"/>
      <c r="V293" s="143"/>
      <c r="W293" s="144"/>
      <c r="X293" s="118">
        <v>0</v>
      </c>
      <c r="Y293" s="182"/>
      <c r="Z293" s="146"/>
      <c r="AA293" s="118">
        <v>0</v>
      </c>
      <c r="AB293" s="142"/>
      <c r="AC293" s="143"/>
      <c r="AD293" s="143"/>
      <c r="AE293" s="143"/>
      <c r="AF293" s="143"/>
      <c r="AG293" s="143"/>
      <c r="AH293" s="144"/>
      <c r="AI293" s="141"/>
      <c r="AJ293" s="143"/>
      <c r="AK293" s="143"/>
      <c r="AL293" s="143"/>
      <c r="AM293" s="143"/>
      <c r="AN293" s="143"/>
      <c r="AO293" s="145"/>
      <c r="AP293" s="116">
        <f>(SUM(AB293:AO293))*barêmes!$H$12</f>
        <v>0</v>
      </c>
      <c r="AQ293" s="141"/>
      <c r="AR293" s="143"/>
      <c r="AS293" s="143"/>
      <c r="AT293" s="143"/>
      <c r="AU293" s="147"/>
      <c r="AV293" s="147"/>
      <c r="AW293" s="148"/>
      <c r="AX293" s="149"/>
      <c r="AY293" s="147"/>
      <c r="AZ293" s="118">
        <v>0</v>
      </c>
      <c r="BA293" s="142"/>
      <c r="BB293" s="143"/>
      <c r="BC293" s="143"/>
      <c r="BD293" s="144"/>
      <c r="BE293" s="118">
        <v>0</v>
      </c>
      <c r="BF293" s="150"/>
      <c r="BG293" s="150"/>
      <c r="BH293" s="150"/>
      <c r="BI293" s="150"/>
      <c r="BJ293" s="150"/>
      <c r="BK293" s="150"/>
      <c r="BL293" s="124">
        <f t="shared" si="38"/>
        <v>0</v>
      </c>
      <c r="BM293" s="150"/>
      <c r="BN293" s="147"/>
      <c r="BO293" s="147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  <c r="CA293" s="150"/>
      <c r="CB293" s="150"/>
      <c r="CC293" s="150"/>
      <c r="CD293" s="150"/>
      <c r="CE293" s="150"/>
      <c r="CF293" s="150"/>
      <c r="CG293" s="147"/>
      <c r="CH293" s="150"/>
      <c r="CI293" s="150"/>
      <c r="CJ293" s="150"/>
      <c r="CK293" s="98">
        <f>SUM(BM293:CB293)*barêmes!$H$16</f>
        <v>0</v>
      </c>
      <c r="CL293" s="151">
        <f t="shared" si="37"/>
        <v>0</v>
      </c>
      <c r="CM293" s="152" t="e">
        <f>E293+F293+G293+H293+I293+J293+K293+L293+M293+N293+O293+P293+Q293+R293+AB293+AC293+AD293+AE293+AF293+AG293+AH293+AI293+AJ293+AK293+AL293+AM293+AN293+AO293+T293+U293+V293+W293+AQ293+AR293+AS293+AT293+BA293+BB293+BC293+BD293+BF293+BG293+BK293+#REF!+BM293+AV293+BN293+AW293+BO293+AY293+BQ293+CD293+CF293+CG293+Z293+AU293+AX293+BP293+BR293+BS293+BT293+BU293+BV293+CE293</f>
        <v>#REF!</v>
      </c>
    </row>
    <row r="294" spans="1:93" ht="13.8" thickBot="1" x14ac:dyDescent="0.35">
      <c r="A294" s="53">
        <v>288</v>
      </c>
      <c r="B294" s="278"/>
      <c r="C294" s="141"/>
      <c r="D294" s="142">
        <f t="shared" si="40"/>
        <v>0</v>
      </c>
      <c r="E294" s="141"/>
      <c r="F294" s="143"/>
      <c r="G294" s="143"/>
      <c r="H294" s="143"/>
      <c r="I294" s="143"/>
      <c r="J294" s="143"/>
      <c r="K294" s="144"/>
      <c r="L294" s="141"/>
      <c r="M294" s="143"/>
      <c r="N294" s="143"/>
      <c r="O294" s="143"/>
      <c r="P294" s="143"/>
      <c r="Q294" s="143"/>
      <c r="R294" s="145"/>
      <c r="S294" s="118">
        <v>0</v>
      </c>
      <c r="T294" s="141"/>
      <c r="U294" s="143"/>
      <c r="V294" s="143"/>
      <c r="W294" s="144"/>
      <c r="X294" s="118">
        <v>0</v>
      </c>
      <c r="Y294" s="182"/>
      <c r="Z294" s="146"/>
      <c r="AA294" s="118">
        <v>0</v>
      </c>
      <c r="AB294" s="142"/>
      <c r="AC294" s="143"/>
      <c r="AD294" s="143"/>
      <c r="AE294" s="143"/>
      <c r="AF294" s="143"/>
      <c r="AG294" s="143"/>
      <c r="AH294" s="144"/>
      <c r="AI294" s="141"/>
      <c r="AJ294" s="143"/>
      <c r="AK294" s="143"/>
      <c r="AL294" s="143"/>
      <c r="AM294" s="143"/>
      <c r="AN294" s="143"/>
      <c r="AO294" s="145"/>
      <c r="AP294" s="116">
        <f>(SUM(AB294:AO294))*barêmes!$H$12</f>
        <v>0</v>
      </c>
      <c r="AQ294" s="141"/>
      <c r="AR294" s="143"/>
      <c r="AS294" s="143"/>
      <c r="AT294" s="143"/>
      <c r="AU294" s="147"/>
      <c r="AV294" s="147"/>
      <c r="AW294" s="148"/>
      <c r="AX294" s="149"/>
      <c r="AY294" s="147"/>
      <c r="AZ294" s="118">
        <v>0</v>
      </c>
      <c r="BA294" s="142"/>
      <c r="BB294" s="143"/>
      <c r="BC294" s="143"/>
      <c r="BD294" s="144"/>
      <c r="BE294" s="118">
        <v>0</v>
      </c>
      <c r="BF294" s="150"/>
      <c r="BG294" s="150"/>
      <c r="BH294" s="150"/>
      <c r="BI294" s="150"/>
      <c r="BJ294" s="150"/>
      <c r="BK294" s="150"/>
      <c r="BL294" s="124">
        <f t="shared" si="38"/>
        <v>0</v>
      </c>
      <c r="BM294" s="150"/>
      <c r="BN294" s="147"/>
      <c r="BO294" s="147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  <c r="CA294" s="150"/>
      <c r="CB294" s="150"/>
      <c r="CC294" s="150"/>
      <c r="CD294" s="150"/>
      <c r="CE294" s="150"/>
      <c r="CF294" s="150"/>
      <c r="CG294" s="147"/>
      <c r="CH294" s="150"/>
      <c r="CI294" s="150"/>
      <c r="CJ294" s="150"/>
      <c r="CK294" s="98">
        <f>SUM(BM294:CB294)*barêmes!$H$16</f>
        <v>0</v>
      </c>
      <c r="CL294" s="151">
        <f t="shared" si="37"/>
        <v>0</v>
      </c>
      <c r="CM294" s="152" t="e">
        <f>E294+F294+G294+H294+I294+J294+K294+L294+M294+N294+O294+P294+Q294+R294+AB294+AC294+AD294+AE294+AF294+AG294+AH294+AI294+AJ294+AK294+AL294+AM294+AN294+AO294+T294+U294+V294+W294+AQ294+AR294+AS294+AT294+BA294+BB294+BC294+BD294+BF294+BG294+BK294+#REF!+BM294+AV294+BN294+AW294+BO294+AY294+BQ294+CD294+CF294+CG294+Z294+AU294+AX294+BP294+BR294+BS294+BT294+BU294+BV294+CE294</f>
        <v>#REF!</v>
      </c>
      <c r="CN294" s="55"/>
    </row>
    <row r="295" spans="1:93" ht="13.8" thickBot="1" x14ac:dyDescent="0.35">
      <c r="A295" s="53">
        <v>289</v>
      </c>
      <c r="B295" s="278"/>
      <c r="C295" s="153"/>
      <c r="D295" s="142">
        <f t="shared" si="40"/>
        <v>0</v>
      </c>
      <c r="E295" s="153"/>
      <c r="F295" s="154"/>
      <c r="G295" s="154"/>
      <c r="H295" s="154"/>
      <c r="I295" s="154"/>
      <c r="J295" s="154"/>
      <c r="K295" s="155"/>
      <c r="L295" s="153"/>
      <c r="M295" s="154"/>
      <c r="N295" s="154"/>
      <c r="O295" s="154"/>
      <c r="P295" s="154"/>
      <c r="Q295" s="154"/>
      <c r="R295" s="156"/>
      <c r="S295" s="116">
        <v>0</v>
      </c>
      <c r="T295" s="153"/>
      <c r="U295" s="154"/>
      <c r="V295" s="154"/>
      <c r="W295" s="155"/>
      <c r="X295" s="116">
        <v>0</v>
      </c>
      <c r="Y295" s="181"/>
      <c r="Z295" s="157"/>
      <c r="AA295" s="118">
        <v>0</v>
      </c>
      <c r="AB295" s="158"/>
      <c r="AC295" s="154"/>
      <c r="AD295" s="154"/>
      <c r="AE295" s="154"/>
      <c r="AF295" s="154"/>
      <c r="AG295" s="154"/>
      <c r="AH295" s="155"/>
      <c r="AI295" s="153"/>
      <c r="AJ295" s="154"/>
      <c r="AK295" s="154"/>
      <c r="AL295" s="154"/>
      <c r="AM295" s="154"/>
      <c r="AN295" s="154"/>
      <c r="AO295" s="156"/>
      <c r="AP295" s="116">
        <f>(SUM(AB295:AO295))*barêmes!$H$12</f>
        <v>0</v>
      </c>
      <c r="AQ295" s="153"/>
      <c r="AR295" s="154"/>
      <c r="AS295" s="154"/>
      <c r="AT295" s="154"/>
      <c r="AU295" s="159"/>
      <c r="AV295" s="159"/>
      <c r="AW295" s="160"/>
      <c r="AX295" s="161"/>
      <c r="AY295" s="159"/>
      <c r="AZ295" s="118">
        <v>0</v>
      </c>
      <c r="BA295" s="158"/>
      <c r="BB295" s="154"/>
      <c r="BC295" s="154"/>
      <c r="BD295" s="155"/>
      <c r="BE295" s="116">
        <v>0</v>
      </c>
      <c r="BF295" s="162"/>
      <c r="BG295" s="162"/>
      <c r="BH295" s="162"/>
      <c r="BI295" s="162"/>
      <c r="BJ295" s="162"/>
      <c r="BK295" s="162"/>
      <c r="BL295" s="124">
        <f t="shared" si="38"/>
        <v>0</v>
      </c>
      <c r="BM295" s="162"/>
      <c r="BN295" s="159"/>
      <c r="BO295" s="159"/>
      <c r="BP295" s="162"/>
      <c r="BQ295" s="162"/>
      <c r="BR295" s="162"/>
      <c r="BS295" s="162"/>
      <c r="BT295" s="162"/>
      <c r="BU295" s="162"/>
      <c r="BV295" s="162"/>
      <c r="BW295" s="162"/>
      <c r="BX295" s="162"/>
      <c r="BY295" s="162"/>
      <c r="BZ295" s="162"/>
      <c r="CA295" s="162"/>
      <c r="CB295" s="162"/>
      <c r="CC295" s="162"/>
      <c r="CD295" s="162"/>
      <c r="CE295" s="162"/>
      <c r="CF295" s="162"/>
      <c r="CG295" s="159"/>
      <c r="CH295" s="162"/>
      <c r="CI295" s="162"/>
      <c r="CJ295" s="162"/>
      <c r="CK295" s="98">
        <f>SUM(BM295:CB295)*barêmes!$H$16</f>
        <v>0</v>
      </c>
      <c r="CL295" s="151">
        <f t="shared" si="37"/>
        <v>0</v>
      </c>
      <c r="CM295" s="152" t="e">
        <f>E295+F295+G295+H295+I295+J295+K295+L295+M295+N295+O295+P295+Q295+R295+AB295+AC295+AD295+AE295+AF295+AG295+AH295+AI295+AJ295+AK295+AL295+AM295+AN295+AO295+T295+U295+V295+W295+AQ295+AR295+AS295+AT295+BA295+BB295+BC295+BD295+BF295+BG295+BK295+#REF!+BM295+AV295+BN295+AW295+BO295+AY295+BQ295+CD295+CF295+CG295+Z295+AU295+AX295+BP295+BR295+BS295+BT295+BU295+BV295+CE295</f>
        <v>#REF!</v>
      </c>
      <c r="CN295" s="55"/>
    </row>
    <row r="296" spans="1:93" ht="13.8" thickBot="1" x14ac:dyDescent="0.35">
      <c r="A296" s="53">
        <v>290</v>
      </c>
      <c r="B296" s="278"/>
      <c r="C296" s="141"/>
      <c r="D296" s="142">
        <f t="shared" si="40"/>
        <v>0</v>
      </c>
      <c r="E296" s="141"/>
      <c r="F296" s="143"/>
      <c r="G296" s="143"/>
      <c r="H296" s="143"/>
      <c r="I296" s="143"/>
      <c r="J296" s="143"/>
      <c r="K296" s="144"/>
      <c r="L296" s="141"/>
      <c r="M296" s="143"/>
      <c r="N296" s="143"/>
      <c r="O296" s="143"/>
      <c r="P296" s="143"/>
      <c r="Q296" s="143"/>
      <c r="R296" s="145"/>
      <c r="S296" s="118">
        <v>0</v>
      </c>
      <c r="T296" s="141"/>
      <c r="U296" s="143"/>
      <c r="V296" s="143"/>
      <c r="W296" s="144"/>
      <c r="X296" s="118">
        <v>0</v>
      </c>
      <c r="Y296" s="182"/>
      <c r="Z296" s="146"/>
      <c r="AA296" s="118">
        <v>0</v>
      </c>
      <c r="AB296" s="142"/>
      <c r="AC296" s="143"/>
      <c r="AD296" s="143"/>
      <c r="AE296" s="143"/>
      <c r="AF296" s="143"/>
      <c r="AG296" s="143"/>
      <c r="AH296" s="144"/>
      <c r="AI296" s="141"/>
      <c r="AJ296" s="143"/>
      <c r="AK296" s="143"/>
      <c r="AL296" s="143"/>
      <c r="AM296" s="143"/>
      <c r="AN296" s="143"/>
      <c r="AO296" s="145"/>
      <c r="AP296" s="116">
        <f>(SUM(AB296:AO296))*barêmes!$H$12</f>
        <v>0</v>
      </c>
      <c r="AQ296" s="141"/>
      <c r="AR296" s="143"/>
      <c r="AS296" s="143"/>
      <c r="AT296" s="143"/>
      <c r="AU296" s="147"/>
      <c r="AV296" s="147"/>
      <c r="AW296" s="148"/>
      <c r="AX296" s="149"/>
      <c r="AY296" s="147"/>
      <c r="AZ296" s="118">
        <v>0</v>
      </c>
      <c r="BA296" s="142"/>
      <c r="BB296" s="143"/>
      <c r="BC296" s="143"/>
      <c r="BD296" s="144"/>
      <c r="BE296" s="118">
        <v>0</v>
      </c>
      <c r="BF296" s="150"/>
      <c r="BG296" s="150"/>
      <c r="BH296" s="150"/>
      <c r="BI296" s="150"/>
      <c r="BJ296" s="150"/>
      <c r="BK296" s="150"/>
      <c r="BL296" s="124">
        <f t="shared" si="38"/>
        <v>0</v>
      </c>
      <c r="BM296" s="150"/>
      <c r="BN296" s="147"/>
      <c r="BO296" s="147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  <c r="CA296" s="150"/>
      <c r="CB296" s="150"/>
      <c r="CC296" s="150"/>
      <c r="CD296" s="150"/>
      <c r="CE296" s="150"/>
      <c r="CF296" s="150"/>
      <c r="CG296" s="147"/>
      <c r="CH296" s="150"/>
      <c r="CI296" s="150"/>
      <c r="CJ296" s="150"/>
      <c r="CK296" s="98">
        <f>SUM(BM296:CB296)*barêmes!$H$16</f>
        <v>0</v>
      </c>
      <c r="CL296" s="151">
        <f t="shared" si="37"/>
        <v>0</v>
      </c>
      <c r="CM296" s="152" t="e">
        <f>E296+F296+G296+H296+I296+J296+K296+L296+M296+N296+O296+P296+Q296+R296+AB296+AC296+AD296+AE296+AF296+AG296+AH296+AI296+AJ296+AK296+AL296+AM296+AN296+AO296+T296+U296+V296+W296+AQ296+AR296+AS296+AT296+BA296+BB296+BC296+BD296+BF296+BG296+BK296+#REF!+BM296+AV296+BN296+AW296+BO296+AY296+BQ296+CD296+CF296+CG296+Z296+AU296+AX296+BP296+BR296+BS296+BT296+BU296+BV296+CE296</f>
        <v>#REF!</v>
      </c>
    </row>
    <row r="297" spans="1:93" ht="13.8" thickBot="1" x14ac:dyDescent="0.35">
      <c r="A297" s="53">
        <v>291</v>
      </c>
      <c r="B297" s="278"/>
      <c r="C297" s="141"/>
      <c r="D297" s="142">
        <f t="shared" si="40"/>
        <v>0</v>
      </c>
      <c r="E297" s="141"/>
      <c r="F297" s="143"/>
      <c r="G297" s="143"/>
      <c r="H297" s="143"/>
      <c r="I297" s="143"/>
      <c r="J297" s="143"/>
      <c r="K297" s="144"/>
      <c r="L297" s="141"/>
      <c r="M297" s="143"/>
      <c r="N297" s="143"/>
      <c r="O297" s="143"/>
      <c r="P297" s="143"/>
      <c r="Q297" s="143"/>
      <c r="R297" s="145"/>
      <c r="S297" s="118">
        <v>0</v>
      </c>
      <c r="T297" s="141"/>
      <c r="U297" s="143"/>
      <c r="V297" s="143"/>
      <c r="W297" s="144"/>
      <c r="X297" s="118">
        <v>0</v>
      </c>
      <c r="Y297" s="182"/>
      <c r="Z297" s="146"/>
      <c r="AA297" s="118">
        <v>0</v>
      </c>
      <c r="AB297" s="142"/>
      <c r="AC297" s="143"/>
      <c r="AD297" s="143"/>
      <c r="AE297" s="143"/>
      <c r="AF297" s="143"/>
      <c r="AG297" s="143"/>
      <c r="AH297" s="144"/>
      <c r="AI297" s="141"/>
      <c r="AJ297" s="143"/>
      <c r="AK297" s="143"/>
      <c r="AL297" s="143"/>
      <c r="AM297" s="143"/>
      <c r="AN297" s="143"/>
      <c r="AO297" s="145"/>
      <c r="AP297" s="116">
        <f>(SUM(AB297:AO297))*barêmes!$H$12</f>
        <v>0</v>
      </c>
      <c r="AQ297" s="141"/>
      <c r="AR297" s="143"/>
      <c r="AS297" s="143"/>
      <c r="AT297" s="143"/>
      <c r="AU297" s="147"/>
      <c r="AV297" s="147"/>
      <c r="AW297" s="148"/>
      <c r="AX297" s="149"/>
      <c r="AY297" s="147"/>
      <c r="AZ297" s="118">
        <v>0</v>
      </c>
      <c r="BA297" s="142"/>
      <c r="BB297" s="143"/>
      <c r="BC297" s="143"/>
      <c r="BD297" s="144"/>
      <c r="BE297" s="118">
        <v>0</v>
      </c>
      <c r="BF297" s="150"/>
      <c r="BG297" s="150"/>
      <c r="BH297" s="150"/>
      <c r="BI297" s="150"/>
      <c r="BJ297" s="150"/>
      <c r="BK297" s="150"/>
      <c r="BL297" s="124">
        <f t="shared" si="38"/>
        <v>0</v>
      </c>
      <c r="BM297" s="150"/>
      <c r="BN297" s="147"/>
      <c r="BO297" s="147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  <c r="CA297" s="150"/>
      <c r="CB297" s="150"/>
      <c r="CC297" s="150"/>
      <c r="CD297" s="150"/>
      <c r="CE297" s="150"/>
      <c r="CF297" s="150"/>
      <c r="CG297" s="147"/>
      <c r="CH297" s="150"/>
      <c r="CI297" s="150"/>
      <c r="CJ297" s="150"/>
      <c r="CK297" s="98">
        <f>SUM(BM297:CB297)*barêmes!$H$16</f>
        <v>0</v>
      </c>
      <c r="CL297" s="151">
        <f t="shared" si="37"/>
        <v>0</v>
      </c>
      <c r="CM297" s="152" t="e">
        <f>E297+F297+G297+H297+I297+J297+K297+L297+M297+N297+O297+P297+Q297+R297+AB297+AC297+AD297+AE297+AF297+AG297+AH297+AI297+AJ297+AK297+AL297+AM297+AN297+AO297+T297+U297+V297+W297+AQ297+AR297+AS297+AT297+BA297+BB297+BC297+BD297+BF297+BG297+BK297+#REF!+BM297+AV297+BN297+AW297+BO297+AY297+BQ297+CD297+CF297+CG297+Z297+AU297+AX297+BP297+BR297+BS297+BT297+BU297+BV297+CE297</f>
        <v>#REF!</v>
      </c>
      <c r="CN297" s="55"/>
    </row>
    <row r="298" spans="1:93" ht="13.8" thickBot="1" x14ac:dyDescent="0.35">
      <c r="A298" s="53">
        <v>292</v>
      </c>
      <c r="B298" s="278"/>
      <c r="C298" s="141"/>
      <c r="D298" s="142">
        <f t="shared" si="40"/>
        <v>0</v>
      </c>
      <c r="E298" s="141"/>
      <c r="F298" s="143"/>
      <c r="G298" s="143"/>
      <c r="H298" s="143"/>
      <c r="I298" s="143"/>
      <c r="J298" s="143"/>
      <c r="K298" s="144"/>
      <c r="L298" s="141"/>
      <c r="M298" s="143"/>
      <c r="N298" s="143"/>
      <c r="O298" s="143"/>
      <c r="P298" s="143"/>
      <c r="Q298" s="143"/>
      <c r="R298" s="145"/>
      <c r="S298" s="118">
        <v>0</v>
      </c>
      <c r="T298" s="141"/>
      <c r="U298" s="143"/>
      <c r="V298" s="143"/>
      <c r="W298" s="144"/>
      <c r="X298" s="118">
        <v>0</v>
      </c>
      <c r="Y298" s="182"/>
      <c r="Z298" s="146"/>
      <c r="AA298" s="118">
        <v>0</v>
      </c>
      <c r="AB298" s="142"/>
      <c r="AC298" s="143"/>
      <c r="AD298" s="143"/>
      <c r="AE298" s="143"/>
      <c r="AF298" s="143"/>
      <c r="AG298" s="143"/>
      <c r="AH298" s="144"/>
      <c r="AI298" s="141"/>
      <c r="AJ298" s="143"/>
      <c r="AK298" s="143"/>
      <c r="AL298" s="143"/>
      <c r="AM298" s="143"/>
      <c r="AN298" s="143"/>
      <c r="AO298" s="145"/>
      <c r="AP298" s="116">
        <f>(SUM(AB298:AO298))*barêmes!$H$12</f>
        <v>0</v>
      </c>
      <c r="AQ298" s="141"/>
      <c r="AR298" s="143"/>
      <c r="AS298" s="143"/>
      <c r="AT298" s="143"/>
      <c r="AU298" s="147"/>
      <c r="AV298" s="147"/>
      <c r="AW298" s="148"/>
      <c r="AX298" s="149"/>
      <c r="AY298" s="147"/>
      <c r="AZ298" s="118">
        <v>0</v>
      </c>
      <c r="BA298" s="142"/>
      <c r="BB298" s="143"/>
      <c r="BC298" s="143"/>
      <c r="BD298" s="144"/>
      <c r="BE298" s="118">
        <v>0</v>
      </c>
      <c r="BF298" s="150"/>
      <c r="BG298" s="150"/>
      <c r="BH298" s="150"/>
      <c r="BI298" s="150"/>
      <c r="BJ298" s="150"/>
      <c r="BK298" s="150"/>
      <c r="BL298" s="124">
        <f t="shared" si="38"/>
        <v>0</v>
      </c>
      <c r="BM298" s="150"/>
      <c r="BN298" s="147"/>
      <c r="BO298" s="147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  <c r="CA298" s="150"/>
      <c r="CB298" s="150"/>
      <c r="CC298" s="150"/>
      <c r="CD298" s="150"/>
      <c r="CE298" s="150"/>
      <c r="CF298" s="150"/>
      <c r="CG298" s="147"/>
      <c r="CH298" s="150"/>
      <c r="CI298" s="150"/>
      <c r="CJ298" s="150"/>
      <c r="CK298" s="98">
        <f>SUM(BM298:CB298)*barêmes!$H$16</f>
        <v>0</v>
      </c>
      <c r="CL298" s="151">
        <f t="shared" si="37"/>
        <v>0</v>
      </c>
      <c r="CM298" s="152" t="e">
        <f>E298+F298+G298+H298+I298+J298+K298+L298+M298+N298+O298+P298+Q298+R298+AB298+AC298+AD298+AE298+AF298+AG298+AH298+AI298+AJ298+AK298+AL298+AM298+AN298+AO298+T298+U298+V298+W298+AQ298+AR298+AS298+AT298+BA298+BB298+BC298+BD298+BF298+BG298+BK298+#REF!+BM298+AV298+BN298+AW298+BO298+AY298+BQ298+CD298+CF298+CG298+Z298+AU298+AX298+BP298+BR298+BS298+BT298+BU298+BV298+CE298</f>
        <v>#REF!</v>
      </c>
    </row>
    <row r="299" spans="1:93" ht="13.8" thickBot="1" x14ac:dyDescent="0.35">
      <c r="A299" s="53">
        <v>293</v>
      </c>
      <c r="B299" s="278"/>
      <c r="C299" s="141"/>
      <c r="D299" s="142">
        <f t="shared" si="40"/>
        <v>0</v>
      </c>
      <c r="E299" s="141"/>
      <c r="F299" s="143"/>
      <c r="G299" s="143"/>
      <c r="H299" s="143"/>
      <c r="I299" s="143"/>
      <c r="J299" s="143"/>
      <c r="K299" s="144"/>
      <c r="L299" s="141"/>
      <c r="M299" s="143"/>
      <c r="N299" s="143"/>
      <c r="O299" s="143"/>
      <c r="P299" s="143"/>
      <c r="Q299" s="143"/>
      <c r="R299" s="145"/>
      <c r="S299" s="118">
        <v>0</v>
      </c>
      <c r="T299" s="141"/>
      <c r="U299" s="143"/>
      <c r="V299" s="143"/>
      <c r="W299" s="144"/>
      <c r="X299" s="118">
        <v>0</v>
      </c>
      <c r="Y299" s="182"/>
      <c r="Z299" s="146"/>
      <c r="AA299" s="118">
        <v>0</v>
      </c>
      <c r="AB299" s="142"/>
      <c r="AC299" s="143"/>
      <c r="AD299" s="143"/>
      <c r="AE299" s="143"/>
      <c r="AF299" s="143"/>
      <c r="AG299" s="143"/>
      <c r="AH299" s="144"/>
      <c r="AI299" s="141"/>
      <c r="AJ299" s="143"/>
      <c r="AK299" s="143"/>
      <c r="AL299" s="143"/>
      <c r="AM299" s="143"/>
      <c r="AN299" s="143"/>
      <c r="AO299" s="145"/>
      <c r="AP299" s="116">
        <f>(SUM(AB299:AO299))*barêmes!$H$12</f>
        <v>0</v>
      </c>
      <c r="AQ299" s="141"/>
      <c r="AR299" s="143"/>
      <c r="AS299" s="143"/>
      <c r="AT299" s="143"/>
      <c r="AU299" s="147"/>
      <c r="AV299" s="147"/>
      <c r="AW299" s="148"/>
      <c r="AX299" s="149"/>
      <c r="AY299" s="147"/>
      <c r="AZ299" s="118">
        <v>0</v>
      </c>
      <c r="BA299" s="142"/>
      <c r="BB299" s="143"/>
      <c r="BC299" s="143"/>
      <c r="BD299" s="144"/>
      <c r="BE299" s="118">
        <v>0</v>
      </c>
      <c r="BF299" s="150"/>
      <c r="BG299" s="150"/>
      <c r="BH299" s="150"/>
      <c r="BI299" s="150"/>
      <c r="BJ299" s="150"/>
      <c r="BK299" s="150"/>
      <c r="BL299" s="124">
        <f t="shared" si="38"/>
        <v>0</v>
      </c>
      <c r="BM299" s="150"/>
      <c r="BN299" s="147"/>
      <c r="BO299" s="147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  <c r="CA299" s="150"/>
      <c r="CB299" s="150"/>
      <c r="CC299" s="150"/>
      <c r="CD299" s="150"/>
      <c r="CE299" s="150"/>
      <c r="CF299" s="150"/>
      <c r="CG299" s="147"/>
      <c r="CH299" s="150"/>
      <c r="CI299" s="150"/>
      <c r="CJ299" s="150"/>
      <c r="CK299" s="98">
        <f>SUM(BM299:CB299)*barêmes!$H$16</f>
        <v>0</v>
      </c>
      <c r="CL299" s="151">
        <f t="shared" si="37"/>
        <v>0</v>
      </c>
      <c r="CM299" s="152" t="e">
        <f>E299+F299+G299+H299+I299+J299+K299+L299+M299+N299+O299+P299+Q299+R299+AB299+AC299+AD299+AE299+AF299+AG299+AH299+AI299+AJ299+AK299+AL299+AM299+AN299+AO299+T299+U299+V299+W299+AQ299+AR299+AS299+AT299+BA299+BB299+BC299+BD299+BF299+BG299+BK299+#REF!+BM299+AV299+BN299+AW299+BO299+AY299+BQ299+CD299+CF299+CG299+Z299+AU299+AX299+BP299+BR299+BS299+BT299+BU299+BV299+CE299</f>
        <v>#REF!</v>
      </c>
      <c r="CN299" s="55"/>
    </row>
    <row r="300" spans="1:93" ht="13.8" thickBot="1" x14ac:dyDescent="0.35">
      <c r="A300" s="53">
        <v>294</v>
      </c>
      <c r="B300" s="278"/>
      <c r="C300" s="153"/>
      <c r="D300" s="142">
        <f t="shared" si="40"/>
        <v>0</v>
      </c>
      <c r="E300" s="153"/>
      <c r="F300" s="154"/>
      <c r="G300" s="154"/>
      <c r="H300" s="154"/>
      <c r="I300" s="154"/>
      <c r="J300" s="154"/>
      <c r="K300" s="155"/>
      <c r="L300" s="153"/>
      <c r="M300" s="154"/>
      <c r="N300" s="154"/>
      <c r="O300" s="154"/>
      <c r="P300" s="154"/>
      <c r="Q300" s="154"/>
      <c r="R300" s="156"/>
      <c r="S300" s="116">
        <v>0</v>
      </c>
      <c r="T300" s="153"/>
      <c r="U300" s="154"/>
      <c r="V300" s="154"/>
      <c r="W300" s="155"/>
      <c r="X300" s="116">
        <v>0</v>
      </c>
      <c r="Y300" s="181"/>
      <c r="Z300" s="157"/>
      <c r="AA300" s="118">
        <v>0</v>
      </c>
      <c r="AB300" s="158"/>
      <c r="AC300" s="154"/>
      <c r="AD300" s="154"/>
      <c r="AE300" s="154"/>
      <c r="AF300" s="154"/>
      <c r="AG300" s="154"/>
      <c r="AH300" s="155"/>
      <c r="AI300" s="153"/>
      <c r="AJ300" s="154"/>
      <c r="AK300" s="154"/>
      <c r="AL300" s="154"/>
      <c r="AM300" s="154"/>
      <c r="AN300" s="154"/>
      <c r="AO300" s="156"/>
      <c r="AP300" s="116">
        <f>(SUM(AB300:AO300))*barêmes!$H$12</f>
        <v>0</v>
      </c>
      <c r="AQ300" s="153"/>
      <c r="AR300" s="154"/>
      <c r="AS300" s="154"/>
      <c r="AT300" s="154"/>
      <c r="AU300" s="159"/>
      <c r="AV300" s="159"/>
      <c r="AW300" s="160"/>
      <c r="AX300" s="161"/>
      <c r="AY300" s="159"/>
      <c r="AZ300" s="118">
        <v>0</v>
      </c>
      <c r="BA300" s="158"/>
      <c r="BB300" s="154"/>
      <c r="BC300" s="154"/>
      <c r="BD300" s="155"/>
      <c r="BE300" s="116">
        <v>0</v>
      </c>
      <c r="BF300" s="162"/>
      <c r="BG300" s="162"/>
      <c r="BH300" s="162"/>
      <c r="BI300" s="162"/>
      <c r="BJ300" s="162"/>
      <c r="BK300" s="162"/>
      <c r="BL300" s="124">
        <f t="shared" si="38"/>
        <v>0</v>
      </c>
      <c r="BM300" s="162"/>
      <c r="BN300" s="159"/>
      <c r="BO300" s="159"/>
      <c r="BP300" s="162"/>
      <c r="BQ300" s="162"/>
      <c r="BR300" s="162"/>
      <c r="BS300" s="162"/>
      <c r="BT300" s="162"/>
      <c r="BU300" s="162"/>
      <c r="BV300" s="162"/>
      <c r="BW300" s="162"/>
      <c r="BX300" s="162"/>
      <c r="BY300" s="162"/>
      <c r="BZ300" s="162"/>
      <c r="CA300" s="162"/>
      <c r="CB300" s="162"/>
      <c r="CC300" s="162"/>
      <c r="CD300" s="162"/>
      <c r="CE300" s="162"/>
      <c r="CF300" s="162"/>
      <c r="CG300" s="159"/>
      <c r="CH300" s="162"/>
      <c r="CI300" s="162"/>
      <c r="CJ300" s="162"/>
      <c r="CK300" s="98">
        <f>SUM(BM300:CB300)*barêmes!$H$16</f>
        <v>0</v>
      </c>
      <c r="CL300" s="151">
        <f t="shared" si="37"/>
        <v>0</v>
      </c>
      <c r="CM300" s="152" t="e">
        <f>E300+F300+G300+H300+I300+J300+K300+L300+M300+N300+O300+P300+Q300+R300+AB300+AC300+AD300+AE300+AF300+AG300+AH300+AI300+AJ300+AK300+AL300+AM300+AN300+AO300+T300+U300+V300+W300+AQ300+AR300+AS300+AT300+BA300+BB300+BC300+BD300+BF300+BG300+BK300+#REF!+BM300+AV300+BN300+AW300+BO300+AY300+BQ300+CD300+CF300+CG300+Z300+AU300+AX300+BP300+BR300+BS300+BT300+BU300+BV300+CE300</f>
        <v>#REF!</v>
      </c>
      <c r="CN300" s="55"/>
    </row>
    <row r="301" spans="1:93" ht="13.8" thickBot="1" x14ac:dyDescent="0.35">
      <c r="A301" s="53">
        <v>295</v>
      </c>
      <c r="B301" s="278"/>
      <c r="C301" s="141"/>
      <c r="D301" s="142">
        <f t="shared" si="40"/>
        <v>0</v>
      </c>
      <c r="E301" s="141"/>
      <c r="F301" s="143"/>
      <c r="G301" s="143"/>
      <c r="H301" s="143"/>
      <c r="I301" s="143"/>
      <c r="J301" s="143"/>
      <c r="K301" s="144"/>
      <c r="L301" s="141"/>
      <c r="M301" s="143"/>
      <c r="N301" s="143"/>
      <c r="O301" s="143"/>
      <c r="P301" s="143"/>
      <c r="Q301" s="143"/>
      <c r="R301" s="145"/>
      <c r="S301" s="118">
        <v>0</v>
      </c>
      <c r="T301" s="141"/>
      <c r="U301" s="143"/>
      <c r="V301" s="143"/>
      <c r="W301" s="144"/>
      <c r="X301" s="118">
        <v>0</v>
      </c>
      <c r="Y301" s="182"/>
      <c r="Z301" s="146"/>
      <c r="AA301" s="118">
        <v>0</v>
      </c>
      <c r="AB301" s="142"/>
      <c r="AC301" s="143"/>
      <c r="AD301" s="143"/>
      <c r="AE301" s="143"/>
      <c r="AF301" s="143"/>
      <c r="AG301" s="143"/>
      <c r="AH301" s="144"/>
      <c r="AI301" s="141"/>
      <c r="AJ301" s="143"/>
      <c r="AK301" s="143"/>
      <c r="AL301" s="143"/>
      <c r="AM301" s="143"/>
      <c r="AN301" s="143"/>
      <c r="AO301" s="145"/>
      <c r="AP301" s="116">
        <f>(SUM(AB301:AO301))*barêmes!$H$12</f>
        <v>0</v>
      </c>
      <c r="AQ301" s="141"/>
      <c r="AR301" s="143"/>
      <c r="AS301" s="143"/>
      <c r="AT301" s="143"/>
      <c r="AU301" s="147"/>
      <c r="AV301" s="147"/>
      <c r="AW301" s="148"/>
      <c r="AX301" s="149"/>
      <c r="AY301" s="147"/>
      <c r="AZ301" s="118">
        <v>0</v>
      </c>
      <c r="BA301" s="142"/>
      <c r="BB301" s="143"/>
      <c r="BC301" s="143"/>
      <c r="BD301" s="144"/>
      <c r="BE301" s="118">
        <v>0</v>
      </c>
      <c r="BF301" s="150"/>
      <c r="BG301" s="150"/>
      <c r="BH301" s="150"/>
      <c r="BI301" s="150"/>
      <c r="BJ301" s="150"/>
      <c r="BK301" s="150"/>
      <c r="BL301" s="124">
        <f t="shared" si="38"/>
        <v>0</v>
      </c>
      <c r="BM301" s="150"/>
      <c r="BN301" s="147"/>
      <c r="BO301" s="147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  <c r="CA301" s="150"/>
      <c r="CB301" s="150"/>
      <c r="CC301" s="150"/>
      <c r="CD301" s="150"/>
      <c r="CE301" s="150"/>
      <c r="CF301" s="150"/>
      <c r="CG301" s="147"/>
      <c r="CH301" s="150"/>
      <c r="CI301" s="150"/>
      <c r="CJ301" s="150"/>
      <c r="CK301" s="98">
        <f>SUM(BM301:CB301)*barêmes!$H$16</f>
        <v>0</v>
      </c>
      <c r="CL301" s="151">
        <f t="shared" si="37"/>
        <v>0</v>
      </c>
      <c r="CM301" s="152" t="e">
        <f>E301+F301+G301+H301+I301+J301+K301+L301+M301+N301+O301+P301+Q301+R301+AB301+AC301+AD301+AE301+AF301+AG301+AH301+AI301+AJ301+AK301+AL301+AM301+AN301+AO301+T301+U301+V301+W301+AQ301+AR301+AS301+AT301+BA301+BB301+BC301+BD301+BF301+BG301+BK301+#REF!+BM301+AV301+BN301+AW301+BO301+AY301+BQ301+CD301+CF301+CG301+Z301+AU301+AX301+BP301+BR301+BS301+BT301+BU301+BV301+CE301</f>
        <v>#REF!</v>
      </c>
    </row>
    <row r="302" spans="1:93" ht="13.8" thickBot="1" x14ac:dyDescent="0.35">
      <c r="A302" s="53">
        <v>296</v>
      </c>
      <c r="B302" s="278"/>
      <c r="C302" s="141"/>
      <c r="D302" s="142">
        <f t="shared" si="40"/>
        <v>0</v>
      </c>
      <c r="E302" s="141"/>
      <c r="F302" s="143"/>
      <c r="G302" s="143"/>
      <c r="H302" s="143"/>
      <c r="I302" s="143"/>
      <c r="J302" s="143"/>
      <c r="K302" s="144"/>
      <c r="L302" s="141"/>
      <c r="M302" s="143"/>
      <c r="N302" s="143"/>
      <c r="O302" s="143"/>
      <c r="P302" s="143"/>
      <c r="Q302" s="143"/>
      <c r="R302" s="145"/>
      <c r="S302" s="118">
        <v>0</v>
      </c>
      <c r="T302" s="141"/>
      <c r="U302" s="143"/>
      <c r="V302" s="143"/>
      <c r="W302" s="144"/>
      <c r="X302" s="118">
        <v>0</v>
      </c>
      <c r="Y302" s="182"/>
      <c r="Z302" s="146"/>
      <c r="AA302" s="118">
        <v>0</v>
      </c>
      <c r="AB302" s="142"/>
      <c r="AC302" s="143"/>
      <c r="AD302" s="143"/>
      <c r="AE302" s="143"/>
      <c r="AF302" s="143"/>
      <c r="AG302" s="143"/>
      <c r="AH302" s="144"/>
      <c r="AI302" s="141"/>
      <c r="AJ302" s="143"/>
      <c r="AK302" s="143"/>
      <c r="AL302" s="143"/>
      <c r="AM302" s="143"/>
      <c r="AN302" s="143"/>
      <c r="AO302" s="145"/>
      <c r="AP302" s="116">
        <f>(SUM(AB302:AO302))*barêmes!$H$12</f>
        <v>0</v>
      </c>
      <c r="AQ302" s="141"/>
      <c r="AR302" s="143"/>
      <c r="AS302" s="143"/>
      <c r="AT302" s="143"/>
      <c r="AU302" s="147"/>
      <c r="AV302" s="147"/>
      <c r="AW302" s="148"/>
      <c r="AX302" s="149"/>
      <c r="AY302" s="147"/>
      <c r="AZ302" s="118">
        <v>0</v>
      </c>
      <c r="BA302" s="142"/>
      <c r="BB302" s="143"/>
      <c r="BC302" s="143"/>
      <c r="BD302" s="144"/>
      <c r="BE302" s="118">
        <v>0</v>
      </c>
      <c r="BF302" s="150"/>
      <c r="BG302" s="150"/>
      <c r="BH302" s="150"/>
      <c r="BI302" s="150"/>
      <c r="BJ302" s="150"/>
      <c r="BK302" s="150"/>
      <c r="BL302" s="124">
        <f t="shared" si="38"/>
        <v>0</v>
      </c>
      <c r="BM302" s="150"/>
      <c r="BN302" s="147"/>
      <c r="BO302" s="147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/>
      <c r="CB302" s="150"/>
      <c r="CC302" s="150"/>
      <c r="CD302" s="150"/>
      <c r="CE302" s="150"/>
      <c r="CF302" s="150"/>
      <c r="CG302" s="147"/>
      <c r="CH302" s="150"/>
      <c r="CI302" s="150"/>
      <c r="CJ302" s="150"/>
      <c r="CK302" s="98">
        <f>SUM(BM302:CB302)*barêmes!$H$16</f>
        <v>0</v>
      </c>
      <c r="CL302" s="151">
        <f t="shared" si="37"/>
        <v>0</v>
      </c>
      <c r="CM302" s="152" t="e">
        <f>E302+F302+G302+H302+I302+J302+K302+L302+M302+N302+O302+P302+Q302+R302+AB302+AC302+AD302+AE302+AF302+AG302+AH302+AI302+AJ302+AK302+AL302+AM302+AN302+AO302+T302+U302+V302+W302+AQ302+AR302+AS302+AT302+BA302+BB302+BC302+BD302+BF302+BG302+BK302+#REF!+BM302+AV302+BN302+AW302+BO302+AY302+BQ302+CD302+CF302+CG302+Z302+AU302+AX302+BP302+BR302+BS302+BT302+BU302+BV302+CE302</f>
        <v>#REF!</v>
      </c>
      <c r="CN302" s="55"/>
    </row>
    <row r="303" spans="1:93" ht="13.8" thickBot="1" x14ac:dyDescent="0.35">
      <c r="A303" s="53">
        <v>297</v>
      </c>
      <c r="B303" s="278"/>
      <c r="C303" s="153"/>
      <c r="D303" s="142">
        <f t="shared" si="40"/>
        <v>0</v>
      </c>
      <c r="E303" s="153"/>
      <c r="F303" s="154"/>
      <c r="G303" s="154"/>
      <c r="H303" s="154"/>
      <c r="I303" s="154"/>
      <c r="J303" s="154"/>
      <c r="K303" s="155"/>
      <c r="L303" s="153"/>
      <c r="M303" s="154"/>
      <c r="N303" s="154"/>
      <c r="O303" s="154"/>
      <c r="P303" s="154"/>
      <c r="Q303" s="154"/>
      <c r="R303" s="156"/>
      <c r="S303" s="116">
        <v>0</v>
      </c>
      <c r="T303" s="153"/>
      <c r="U303" s="154"/>
      <c r="V303" s="154"/>
      <c r="W303" s="155"/>
      <c r="X303" s="116">
        <v>0</v>
      </c>
      <c r="Y303" s="181"/>
      <c r="Z303" s="157"/>
      <c r="AA303" s="118">
        <v>0</v>
      </c>
      <c r="AB303" s="158"/>
      <c r="AC303" s="154"/>
      <c r="AD303" s="154"/>
      <c r="AE303" s="154"/>
      <c r="AF303" s="154"/>
      <c r="AG303" s="154"/>
      <c r="AH303" s="155"/>
      <c r="AI303" s="153"/>
      <c r="AJ303" s="154"/>
      <c r="AK303" s="154"/>
      <c r="AL303" s="154"/>
      <c r="AM303" s="154"/>
      <c r="AN303" s="154"/>
      <c r="AO303" s="156"/>
      <c r="AP303" s="116">
        <f>(SUM(AB303:AO303))*barêmes!$H$12</f>
        <v>0</v>
      </c>
      <c r="AQ303" s="153"/>
      <c r="AR303" s="154"/>
      <c r="AS303" s="154"/>
      <c r="AT303" s="154"/>
      <c r="AU303" s="159"/>
      <c r="AV303" s="159"/>
      <c r="AW303" s="160"/>
      <c r="AX303" s="161"/>
      <c r="AY303" s="159"/>
      <c r="AZ303" s="118">
        <v>0</v>
      </c>
      <c r="BA303" s="158"/>
      <c r="BB303" s="154"/>
      <c r="BC303" s="154"/>
      <c r="BD303" s="155"/>
      <c r="BE303" s="116">
        <v>0</v>
      </c>
      <c r="BF303" s="162"/>
      <c r="BG303" s="162"/>
      <c r="BH303" s="162"/>
      <c r="BI303" s="162"/>
      <c r="BJ303" s="162"/>
      <c r="BK303" s="162"/>
      <c r="BL303" s="124">
        <f t="shared" si="38"/>
        <v>0</v>
      </c>
      <c r="BM303" s="162"/>
      <c r="BN303" s="159"/>
      <c r="BO303" s="159"/>
      <c r="BP303" s="162"/>
      <c r="BQ303" s="162"/>
      <c r="BR303" s="162"/>
      <c r="BS303" s="162"/>
      <c r="BT303" s="162"/>
      <c r="BU303" s="162"/>
      <c r="BV303" s="162"/>
      <c r="BW303" s="162"/>
      <c r="BX303" s="162"/>
      <c r="BY303" s="162"/>
      <c r="BZ303" s="162"/>
      <c r="CA303" s="162"/>
      <c r="CB303" s="162"/>
      <c r="CC303" s="162"/>
      <c r="CD303" s="162"/>
      <c r="CE303" s="162"/>
      <c r="CF303" s="162"/>
      <c r="CG303" s="159"/>
      <c r="CH303" s="162"/>
      <c r="CI303" s="162"/>
      <c r="CJ303" s="162"/>
      <c r="CK303" s="98">
        <f>SUM(BM303:CB303)*barêmes!$H$16</f>
        <v>0</v>
      </c>
      <c r="CL303" s="151">
        <f t="shared" si="37"/>
        <v>0</v>
      </c>
      <c r="CM303" s="152" t="e">
        <f>E303+F303+G303+H303+I303+J303+K303+L303+M303+N303+O303+P303+Q303+R303+AB303+AC303+AD303+AE303+AF303+AG303+AH303+AI303+AJ303+AK303+AL303+AM303+AN303+AO303+T303+U303+V303+W303+AQ303+AR303+AS303+AT303+BA303+BB303+BC303+BD303+BF303+BG303+BK303+#REF!+BM303+AV303+BN303+AW303+BO303+AY303+BQ303+CD303+CF303+CG303+Z303+AU303+AX303+BP303+BR303+BS303+BT303+BU303+BV303+CE303</f>
        <v>#REF!</v>
      </c>
      <c r="CN303" s="55"/>
    </row>
    <row r="304" spans="1:93" ht="13.8" thickBot="1" x14ac:dyDescent="0.35">
      <c r="A304" s="53">
        <v>298</v>
      </c>
      <c r="B304" s="278"/>
      <c r="C304" s="141"/>
      <c r="D304" s="142">
        <f t="shared" si="40"/>
        <v>0</v>
      </c>
      <c r="E304" s="141"/>
      <c r="F304" s="143"/>
      <c r="G304" s="143"/>
      <c r="H304" s="143"/>
      <c r="I304" s="143"/>
      <c r="J304" s="143"/>
      <c r="K304" s="144"/>
      <c r="L304" s="141"/>
      <c r="M304" s="143"/>
      <c r="N304" s="143"/>
      <c r="O304" s="143"/>
      <c r="P304" s="143"/>
      <c r="Q304" s="143"/>
      <c r="R304" s="145"/>
      <c r="S304" s="118">
        <v>0</v>
      </c>
      <c r="T304" s="141"/>
      <c r="U304" s="143"/>
      <c r="V304" s="143"/>
      <c r="W304" s="144"/>
      <c r="X304" s="118">
        <v>0</v>
      </c>
      <c r="Y304" s="182"/>
      <c r="Z304" s="146"/>
      <c r="AA304" s="118">
        <v>0</v>
      </c>
      <c r="AB304" s="142"/>
      <c r="AC304" s="143"/>
      <c r="AD304" s="143"/>
      <c r="AE304" s="143"/>
      <c r="AF304" s="143"/>
      <c r="AG304" s="143"/>
      <c r="AH304" s="144"/>
      <c r="AI304" s="141"/>
      <c r="AJ304" s="143"/>
      <c r="AK304" s="143"/>
      <c r="AL304" s="143"/>
      <c r="AM304" s="143"/>
      <c r="AN304" s="143"/>
      <c r="AO304" s="145"/>
      <c r="AP304" s="116">
        <f>(SUM(AB304:AO304))*barêmes!$H$12</f>
        <v>0</v>
      </c>
      <c r="AQ304" s="141"/>
      <c r="AR304" s="143"/>
      <c r="AS304" s="143"/>
      <c r="AT304" s="143"/>
      <c r="AU304" s="147"/>
      <c r="AV304" s="147"/>
      <c r="AW304" s="148"/>
      <c r="AX304" s="149"/>
      <c r="AY304" s="147"/>
      <c r="AZ304" s="118">
        <v>0</v>
      </c>
      <c r="BA304" s="142"/>
      <c r="BB304" s="143"/>
      <c r="BC304" s="143"/>
      <c r="BD304" s="144"/>
      <c r="BE304" s="118">
        <v>0</v>
      </c>
      <c r="BF304" s="150"/>
      <c r="BG304" s="150"/>
      <c r="BH304" s="150"/>
      <c r="BI304" s="150"/>
      <c r="BJ304" s="150"/>
      <c r="BK304" s="150"/>
      <c r="BL304" s="124">
        <f t="shared" si="38"/>
        <v>0</v>
      </c>
      <c r="BM304" s="150"/>
      <c r="BN304" s="147"/>
      <c r="BO304" s="147"/>
      <c r="BP304" s="150"/>
      <c r="BQ304" s="150"/>
      <c r="BR304" s="150"/>
      <c r="BS304" s="150"/>
      <c r="BT304" s="150"/>
      <c r="BU304" s="150"/>
      <c r="BV304" s="150"/>
      <c r="BW304" s="150"/>
      <c r="BX304" s="150"/>
      <c r="BY304" s="150"/>
      <c r="BZ304" s="150"/>
      <c r="CA304" s="150"/>
      <c r="CB304" s="150"/>
      <c r="CC304" s="150"/>
      <c r="CD304" s="150"/>
      <c r="CE304" s="150"/>
      <c r="CF304" s="150"/>
      <c r="CG304" s="147"/>
      <c r="CH304" s="150"/>
      <c r="CI304" s="150"/>
      <c r="CJ304" s="150"/>
      <c r="CK304" s="98">
        <f>SUM(BM304:CB304)*barêmes!$H$16</f>
        <v>0</v>
      </c>
      <c r="CL304" s="151">
        <f t="shared" si="37"/>
        <v>0</v>
      </c>
      <c r="CM304" s="152" t="e">
        <f>E304+F304+G304+H304+I304+J304+K304+L304+M304+N304+O304+P304+Q304+R304+AB304+AC304+AD304+AE304+AF304+AG304+AH304+AI304+AJ304+AK304+AL304+AM304+AN304+AO304+T304+U304+V304+W304+AQ304+AR304+AS304+AT304+BA304+BB304+BC304+BD304+BF304+BG304+BK304+#REF!+BM304+AV304+BN304+AW304+BO304+AY304+BQ304+CD304+CF304+CG304+Z304+AU304+AX304+BP304+BR304+BS304+BT304+BU304+BV304+CE304</f>
        <v>#REF!</v>
      </c>
      <c r="CN304" s="55"/>
    </row>
    <row r="305" spans="1:92" ht="13.8" thickBot="1" x14ac:dyDescent="0.35">
      <c r="A305" s="53">
        <v>299</v>
      </c>
      <c r="B305" s="278"/>
      <c r="C305" s="141"/>
      <c r="D305" s="142">
        <f t="shared" si="40"/>
        <v>0</v>
      </c>
      <c r="E305" s="141"/>
      <c r="F305" s="143"/>
      <c r="G305" s="143"/>
      <c r="H305" s="143"/>
      <c r="I305" s="143"/>
      <c r="J305" s="143"/>
      <c r="K305" s="144"/>
      <c r="L305" s="141"/>
      <c r="M305" s="143"/>
      <c r="N305" s="143"/>
      <c r="O305" s="143"/>
      <c r="P305" s="143"/>
      <c r="Q305" s="143"/>
      <c r="R305" s="145"/>
      <c r="S305" s="118">
        <v>0</v>
      </c>
      <c r="T305" s="141"/>
      <c r="U305" s="143"/>
      <c r="V305" s="143"/>
      <c r="W305" s="144"/>
      <c r="X305" s="118">
        <v>0</v>
      </c>
      <c r="Y305" s="182"/>
      <c r="Z305" s="146"/>
      <c r="AA305" s="118">
        <v>0</v>
      </c>
      <c r="AB305" s="142"/>
      <c r="AC305" s="143"/>
      <c r="AD305" s="143"/>
      <c r="AE305" s="143"/>
      <c r="AF305" s="143"/>
      <c r="AG305" s="143"/>
      <c r="AH305" s="144"/>
      <c r="AI305" s="141"/>
      <c r="AJ305" s="143"/>
      <c r="AK305" s="143"/>
      <c r="AL305" s="143"/>
      <c r="AM305" s="143"/>
      <c r="AN305" s="143"/>
      <c r="AO305" s="145"/>
      <c r="AP305" s="116">
        <f>(SUM(AB305:AO305))*barêmes!$H$12</f>
        <v>0</v>
      </c>
      <c r="AQ305" s="141"/>
      <c r="AR305" s="143"/>
      <c r="AS305" s="143"/>
      <c r="AT305" s="143"/>
      <c r="AU305" s="147"/>
      <c r="AV305" s="147"/>
      <c r="AW305" s="148"/>
      <c r="AX305" s="149"/>
      <c r="AY305" s="147"/>
      <c r="AZ305" s="118">
        <v>0</v>
      </c>
      <c r="BA305" s="142"/>
      <c r="BB305" s="143"/>
      <c r="BC305" s="143"/>
      <c r="BD305" s="144"/>
      <c r="BE305" s="118">
        <v>0</v>
      </c>
      <c r="BF305" s="150"/>
      <c r="BG305" s="150"/>
      <c r="BH305" s="150"/>
      <c r="BI305" s="150"/>
      <c r="BJ305" s="150"/>
      <c r="BK305" s="150"/>
      <c r="BL305" s="124">
        <f t="shared" si="38"/>
        <v>0</v>
      </c>
      <c r="BM305" s="150"/>
      <c r="BN305" s="147"/>
      <c r="BO305" s="147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  <c r="CA305" s="150"/>
      <c r="CB305" s="150"/>
      <c r="CC305" s="150"/>
      <c r="CD305" s="150"/>
      <c r="CE305" s="150"/>
      <c r="CF305" s="150"/>
      <c r="CG305" s="147"/>
      <c r="CH305" s="150"/>
      <c r="CI305" s="150"/>
      <c r="CJ305" s="150"/>
      <c r="CK305" s="98">
        <f>SUM(BM305:CB305)*barêmes!$H$16</f>
        <v>0</v>
      </c>
      <c r="CL305" s="151">
        <f t="shared" si="37"/>
        <v>0</v>
      </c>
      <c r="CM305" s="152" t="e">
        <f>E305+F305+G305+H305+I305+J305+K305+L305+M305+N305+O305+P305+Q305+R305+AB305+AC305+AD305+AE305+AF305+AG305+AH305+AI305+AJ305+AK305+AL305+AM305+AN305+AO305+T305+U305+V305+W305+AQ305+AR305+AS305+AT305+BA305+BB305+BC305+BD305+BF305+BG305+BK305+#REF!+BM305+AV305+BN305+AW305+BO305+AY305+BQ305+CD305+CF305+CG305+Z305+AU305+AX305+BP305+BR305+BS305+BT305+BU305+BV305+CE305</f>
        <v>#REF!</v>
      </c>
    </row>
    <row r="306" spans="1:92" ht="13.8" thickBot="1" x14ac:dyDescent="0.35">
      <c r="A306" s="53">
        <v>300</v>
      </c>
      <c r="B306" s="328"/>
      <c r="C306" s="141"/>
      <c r="D306" s="142">
        <f t="shared" si="40"/>
        <v>0</v>
      </c>
      <c r="E306" s="141"/>
      <c r="F306" s="143"/>
      <c r="G306" s="143"/>
      <c r="H306" s="143"/>
      <c r="I306" s="143"/>
      <c r="J306" s="143"/>
      <c r="K306" s="144"/>
      <c r="L306" s="141"/>
      <c r="M306" s="143"/>
      <c r="N306" s="143"/>
      <c r="O306" s="143"/>
      <c r="P306" s="143"/>
      <c r="Q306" s="143"/>
      <c r="R306" s="145"/>
      <c r="S306" s="118">
        <v>0</v>
      </c>
      <c r="T306" s="141"/>
      <c r="U306" s="143"/>
      <c r="V306" s="143"/>
      <c r="W306" s="144"/>
      <c r="X306" s="118">
        <v>0</v>
      </c>
      <c r="Y306" s="182"/>
      <c r="Z306" s="146"/>
      <c r="AA306" s="118">
        <v>0</v>
      </c>
      <c r="AB306" s="142"/>
      <c r="AC306" s="143"/>
      <c r="AD306" s="143"/>
      <c r="AE306" s="143"/>
      <c r="AF306" s="143"/>
      <c r="AG306" s="143"/>
      <c r="AH306" s="144"/>
      <c r="AI306" s="141"/>
      <c r="AJ306" s="143"/>
      <c r="AK306" s="143"/>
      <c r="AL306" s="143"/>
      <c r="AM306" s="143"/>
      <c r="AN306" s="143"/>
      <c r="AO306" s="145"/>
      <c r="AP306" s="116">
        <f>(SUM(AB306:AO306))*barêmes!$H$12</f>
        <v>0</v>
      </c>
      <c r="AQ306" s="141"/>
      <c r="AR306" s="143"/>
      <c r="AS306" s="143"/>
      <c r="AT306" s="143"/>
      <c r="AU306" s="147"/>
      <c r="AV306" s="147"/>
      <c r="AW306" s="148"/>
      <c r="AX306" s="149"/>
      <c r="AY306" s="147"/>
      <c r="AZ306" s="118">
        <v>0</v>
      </c>
      <c r="BA306" s="142"/>
      <c r="BB306" s="143"/>
      <c r="BC306" s="143"/>
      <c r="BD306" s="144"/>
      <c r="BE306" s="118">
        <v>0</v>
      </c>
      <c r="BF306" s="150"/>
      <c r="BG306" s="150"/>
      <c r="BH306" s="150"/>
      <c r="BI306" s="150"/>
      <c r="BJ306" s="150"/>
      <c r="BK306" s="150"/>
      <c r="BL306" s="124">
        <f t="shared" si="38"/>
        <v>0</v>
      </c>
      <c r="BM306" s="150"/>
      <c r="BN306" s="147"/>
      <c r="BO306" s="147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  <c r="CA306" s="150"/>
      <c r="CB306" s="150"/>
      <c r="CC306" s="150"/>
      <c r="CD306" s="150"/>
      <c r="CE306" s="150"/>
      <c r="CF306" s="150"/>
      <c r="CG306" s="147"/>
      <c r="CH306" s="150"/>
      <c r="CI306" s="150"/>
      <c r="CJ306" s="150"/>
      <c r="CK306" s="98">
        <f>SUM(BM306:CB306)*barêmes!$H$16</f>
        <v>0</v>
      </c>
      <c r="CL306" s="151">
        <f t="shared" si="37"/>
        <v>0</v>
      </c>
      <c r="CM306" s="152" t="e">
        <f>E306+F306+G306+H306+I306+J306+K306+L306+M306+N306+O306+P306+Q306+R306+AB306+AC306+AD306+AE306+AF306+AG306+AH306+AI306+AJ306+AK306+AL306+AM306+AN306+AO306+T306+U306+V306+W306+AQ306+AR306+AS306+AT306+BA306+BB306+BC306+BD306+BF306+BG306+BK306+#REF!+BM306+AV306+BN306+AW306+BO306+AY306+BQ306+CD306+CF306+CG306+Z306+AU306+AX306+BP306+BR306+BS306+BT306+BU306+BV306+CE306</f>
        <v>#REF!</v>
      </c>
    </row>
    <row r="307" spans="1:92" ht="13.8" thickBot="1" x14ac:dyDescent="0.35">
      <c r="A307" s="53">
        <v>302</v>
      </c>
      <c r="B307" s="336"/>
      <c r="C307" s="128"/>
      <c r="D307" s="132" t="e">
        <f>#REF!</f>
        <v>#REF!</v>
      </c>
      <c r="E307" s="128"/>
      <c r="F307" s="129"/>
      <c r="G307" s="129"/>
      <c r="H307" s="129"/>
      <c r="I307" s="129"/>
      <c r="J307" s="129"/>
      <c r="K307" s="130"/>
      <c r="L307" s="128"/>
      <c r="M307" s="129"/>
      <c r="N307" s="129"/>
      <c r="O307" s="129"/>
      <c r="P307" s="129"/>
      <c r="Q307" s="129"/>
      <c r="R307" s="112"/>
      <c r="S307" s="118">
        <v>0</v>
      </c>
      <c r="T307" s="128"/>
      <c r="U307" s="129"/>
      <c r="V307" s="129"/>
      <c r="W307" s="130"/>
      <c r="X307" s="118">
        <v>0</v>
      </c>
      <c r="Y307" s="182"/>
      <c r="Z307" s="131"/>
      <c r="AA307" s="118">
        <v>0</v>
      </c>
      <c r="AB307" s="132"/>
      <c r="AC307" s="129"/>
      <c r="AD307" s="129"/>
      <c r="AE307" s="129"/>
      <c r="AF307" s="129"/>
      <c r="AG307" s="129"/>
      <c r="AH307" s="130"/>
      <c r="AI307" s="128"/>
      <c r="AJ307" s="129"/>
      <c r="AK307" s="129"/>
      <c r="AL307" s="129"/>
      <c r="AM307" s="129"/>
      <c r="AN307" s="129"/>
      <c r="AO307" s="112"/>
      <c r="AP307" s="116">
        <f>(SUM(AB307:AO307))*barêmes!$H$12</f>
        <v>0</v>
      </c>
      <c r="AQ307" s="128"/>
      <c r="AR307" s="129"/>
      <c r="AS307" s="129"/>
      <c r="AT307" s="129"/>
      <c r="AU307" s="133"/>
      <c r="AV307" s="133"/>
      <c r="AW307" s="134"/>
      <c r="AX307" s="135"/>
      <c r="AY307" s="133"/>
      <c r="AZ307" s="118">
        <v>0</v>
      </c>
      <c r="BA307" s="132"/>
      <c r="BB307" s="129"/>
      <c r="BC307" s="129"/>
      <c r="BD307" s="130"/>
      <c r="BE307" s="118">
        <v>0</v>
      </c>
      <c r="BF307" s="136"/>
      <c r="BG307" s="136"/>
      <c r="BH307" s="136"/>
      <c r="BI307" s="136"/>
      <c r="BJ307" s="136"/>
      <c r="BK307" s="136"/>
      <c r="BL307" s="124">
        <f t="shared" si="38"/>
        <v>0</v>
      </c>
      <c r="BM307" s="136"/>
      <c r="BN307" s="133"/>
      <c r="BO307" s="133"/>
      <c r="BP307" s="136"/>
      <c r="BQ307" s="136"/>
      <c r="BR307" s="136"/>
      <c r="BS307" s="136"/>
      <c r="BT307" s="136"/>
      <c r="BU307" s="136"/>
      <c r="BV307" s="136"/>
      <c r="BW307" s="136"/>
      <c r="BX307" s="136"/>
      <c r="BY307" s="136"/>
      <c r="BZ307" s="136"/>
      <c r="CA307" s="136"/>
      <c r="CB307" s="136"/>
      <c r="CC307" s="136"/>
      <c r="CD307" s="136"/>
      <c r="CE307" s="136"/>
      <c r="CF307" s="136"/>
      <c r="CG307" s="133"/>
      <c r="CH307" s="136"/>
      <c r="CI307" s="136"/>
      <c r="CJ307" s="136"/>
      <c r="CK307" s="98">
        <f>SUM(BM307:CB307)*barêmes!$H$16</f>
        <v>0</v>
      </c>
      <c r="CL307" s="106">
        <f t="shared" si="37"/>
        <v>0</v>
      </c>
      <c r="CM307" s="125" t="e">
        <f>E307+F307+G307+H307+I307+J307+K307+L307+M307+N307+O307+P307+Q307+R307+AB307+AC307+AD307+AE307+AF307+AG307+AH307+AI307+AJ307+AK307+AL307+AM307+AN307+AO307+T307+U307+V307+W307+AQ307+AR307+AS307+AT307+BA307+BB307+BC307+BD307+BF307+BG307+BK307+#REF!+BM307+AV307+BN307+AW307+BO307+AY307+BQ307+CD307+CF307+CG307+Z307+AU307+AX307+BP307+BR307+BS307+BT307+BU307+BV307+CE307</f>
        <v>#REF!</v>
      </c>
      <c r="CN307" s="126"/>
    </row>
    <row r="308" spans="1:92" ht="13.8" thickBot="1" x14ac:dyDescent="0.35">
      <c r="A308" s="53">
        <v>303</v>
      </c>
      <c r="B308" s="336"/>
      <c r="C308" s="111"/>
      <c r="D308" s="132" t="e">
        <f>#REF!</f>
        <v>#REF!</v>
      </c>
      <c r="E308" s="111"/>
      <c r="F308" s="113"/>
      <c r="G308" s="113"/>
      <c r="H308" s="113"/>
      <c r="I308" s="113"/>
      <c r="J308" s="113"/>
      <c r="K308" s="114"/>
      <c r="L308" s="111"/>
      <c r="M308" s="113"/>
      <c r="N308" s="113"/>
      <c r="O308" s="113"/>
      <c r="P308" s="113"/>
      <c r="Q308" s="113"/>
      <c r="R308" s="115"/>
      <c r="S308" s="116">
        <v>0</v>
      </c>
      <c r="T308" s="111"/>
      <c r="U308" s="113"/>
      <c r="V308" s="113"/>
      <c r="W308" s="114"/>
      <c r="X308" s="116">
        <v>0</v>
      </c>
      <c r="Y308" s="181"/>
      <c r="Z308" s="117"/>
      <c r="AA308" s="118">
        <v>0</v>
      </c>
      <c r="AB308" s="119"/>
      <c r="AC308" s="113"/>
      <c r="AD308" s="113"/>
      <c r="AE308" s="113"/>
      <c r="AF308" s="113"/>
      <c r="AG308" s="113"/>
      <c r="AH308" s="114"/>
      <c r="AI308" s="111"/>
      <c r="AJ308" s="113"/>
      <c r="AK308" s="113"/>
      <c r="AL308" s="113"/>
      <c r="AM308" s="113"/>
      <c r="AN308" s="113"/>
      <c r="AO308" s="115"/>
      <c r="AP308" s="116">
        <f>(SUM(AB308:AO308))*barêmes!$H$12</f>
        <v>0</v>
      </c>
      <c r="AQ308" s="111"/>
      <c r="AR308" s="113"/>
      <c r="AS308" s="113"/>
      <c r="AT308" s="113"/>
      <c r="AU308" s="120"/>
      <c r="AV308" s="120"/>
      <c r="AW308" s="121"/>
      <c r="AX308" s="122"/>
      <c r="AY308" s="120"/>
      <c r="AZ308" s="118">
        <v>0</v>
      </c>
      <c r="BA308" s="119"/>
      <c r="BB308" s="113"/>
      <c r="BC308" s="113"/>
      <c r="BD308" s="114"/>
      <c r="BE308" s="116">
        <v>0</v>
      </c>
      <c r="BF308" s="123"/>
      <c r="BG308" s="123"/>
      <c r="BH308" s="123"/>
      <c r="BI308" s="123"/>
      <c r="BJ308" s="123"/>
      <c r="BK308" s="123"/>
      <c r="BL308" s="124">
        <f t="shared" si="38"/>
        <v>0</v>
      </c>
      <c r="BM308" s="123"/>
      <c r="BN308" s="120"/>
      <c r="BO308" s="120"/>
      <c r="BP308" s="123"/>
      <c r="BQ308" s="123"/>
      <c r="BR308" s="123"/>
      <c r="BS308" s="123"/>
      <c r="BT308" s="123"/>
      <c r="BU308" s="123"/>
      <c r="BV308" s="123"/>
      <c r="BW308" s="123"/>
      <c r="BX308" s="123"/>
      <c r="BY308" s="123"/>
      <c r="BZ308" s="123"/>
      <c r="CA308" s="123"/>
      <c r="CB308" s="123"/>
      <c r="CC308" s="123"/>
      <c r="CD308" s="123"/>
      <c r="CE308" s="123"/>
      <c r="CF308" s="123"/>
      <c r="CG308" s="120"/>
      <c r="CH308" s="123"/>
      <c r="CI308" s="123"/>
      <c r="CJ308" s="123"/>
      <c r="CK308" s="98">
        <f>SUM(BM308:CB308)*barêmes!$H$16</f>
        <v>0</v>
      </c>
      <c r="CL308" s="106">
        <f t="shared" si="37"/>
        <v>0</v>
      </c>
      <c r="CM308" s="125" t="e">
        <f>E308+F308+G308+H308+I308+J308+K308+L308+M308+N308+O308+P308+Q308+R308+AB308+AC308+AD308+AE308+AF308+AG308+AH308+AI308+AJ308+AK308+AL308+AM308+AN308+AO308+T308+U308+V308+W308+AQ308+AR308+AS308+AT308+BA308+BB308+BC308+BD308+BF308+BG308+BK308+#REF!+BM308+AV308+BN308+AW308+BO308+AY308+BQ308+CD308+CF308+CG308+Z308+AU308+AX308+BP308+BR308+BS308+BT308+BU308+BV308+CE308</f>
        <v>#REF!</v>
      </c>
      <c r="CN308" s="126"/>
    </row>
    <row r="309" spans="1:92" ht="13.8" thickBot="1" x14ac:dyDescent="0.35">
      <c r="A309" s="53">
        <v>304</v>
      </c>
      <c r="B309" s="336"/>
      <c r="C309" s="128"/>
      <c r="D309" s="132" t="e">
        <f>#REF!</f>
        <v>#REF!</v>
      </c>
      <c r="E309" s="128"/>
      <c r="F309" s="129"/>
      <c r="G309" s="129"/>
      <c r="H309" s="129"/>
      <c r="I309" s="129"/>
      <c r="J309" s="129"/>
      <c r="K309" s="130"/>
      <c r="L309" s="128"/>
      <c r="M309" s="129"/>
      <c r="N309" s="129"/>
      <c r="O309" s="129"/>
      <c r="P309" s="129"/>
      <c r="Q309" s="129"/>
      <c r="R309" s="112"/>
      <c r="S309" s="118">
        <v>0</v>
      </c>
      <c r="T309" s="128"/>
      <c r="U309" s="129"/>
      <c r="V309" s="129"/>
      <c r="W309" s="130"/>
      <c r="X309" s="118">
        <v>0</v>
      </c>
      <c r="Y309" s="182"/>
      <c r="Z309" s="131"/>
      <c r="AA309" s="118">
        <v>0</v>
      </c>
      <c r="AB309" s="132"/>
      <c r="AC309" s="129"/>
      <c r="AD309" s="129"/>
      <c r="AE309" s="129"/>
      <c r="AF309" s="129"/>
      <c r="AG309" s="129"/>
      <c r="AH309" s="130"/>
      <c r="AI309" s="128"/>
      <c r="AJ309" s="129"/>
      <c r="AK309" s="129"/>
      <c r="AL309" s="129"/>
      <c r="AM309" s="129"/>
      <c r="AN309" s="129"/>
      <c r="AO309" s="112"/>
      <c r="AP309" s="116">
        <f>(SUM(AB309:AO309))*barêmes!$H$12</f>
        <v>0</v>
      </c>
      <c r="AQ309" s="128"/>
      <c r="AR309" s="129"/>
      <c r="AS309" s="129"/>
      <c r="AT309" s="129"/>
      <c r="AU309" s="133"/>
      <c r="AV309" s="133"/>
      <c r="AW309" s="134"/>
      <c r="AX309" s="135"/>
      <c r="AY309" s="133"/>
      <c r="AZ309" s="118">
        <v>0</v>
      </c>
      <c r="BA309" s="132"/>
      <c r="BB309" s="129"/>
      <c r="BC309" s="129"/>
      <c r="BD309" s="130"/>
      <c r="BE309" s="118">
        <v>0</v>
      </c>
      <c r="BF309" s="136"/>
      <c r="BG309" s="136"/>
      <c r="BH309" s="136"/>
      <c r="BI309" s="136"/>
      <c r="BJ309" s="136"/>
      <c r="BK309" s="136"/>
      <c r="BL309" s="124">
        <f t="shared" si="38"/>
        <v>0</v>
      </c>
      <c r="BM309" s="136"/>
      <c r="BN309" s="133"/>
      <c r="BO309" s="133"/>
      <c r="BP309" s="136"/>
      <c r="BQ309" s="136"/>
      <c r="BR309" s="136"/>
      <c r="BS309" s="136"/>
      <c r="BT309" s="136"/>
      <c r="BU309" s="136"/>
      <c r="BV309" s="136"/>
      <c r="BW309" s="136"/>
      <c r="BX309" s="136"/>
      <c r="BY309" s="136"/>
      <c r="BZ309" s="136"/>
      <c r="CA309" s="136"/>
      <c r="CB309" s="136"/>
      <c r="CC309" s="136"/>
      <c r="CD309" s="136"/>
      <c r="CE309" s="136"/>
      <c r="CF309" s="136"/>
      <c r="CG309" s="133"/>
      <c r="CH309" s="136"/>
      <c r="CI309" s="136"/>
      <c r="CJ309" s="136"/>
      <c r="CK309" s="98">
        <f>SUM(BM309:CB309)*barêmes!$H$16</f>
        <v>0</v>
      </c>
      <c r="CL309" s="106">
        <f t="shared" si="37"/>
        <v>0</v>
      </c>
      <c r="CM309" s="125" t="e">
        <f>E309+F309+G309+H309+I309+J309+K309+L309+M309+N309+O309+P309+Q309+R309+AB309+AC309+AD309+AE309+AF309+AG309+AH309+AI309+AJ309+AK309+AL309+AM309+AN309+AO309+T309+U309+V309+W309+AQ309+AR309+AS309+AT309+BA309+BB309+BC309+BD309+BF309+BG309+BK309+#REF!+BM309+AV309+BN309+AW309+BO309+AY309+BQ309+CD309+CF309+CG309+Z309+AU309+AX309+BP309+BR309+BS309+BT309+BU309+BV309+CE309</f>
        <v>#REF!</v>
      </c>
      <c r="CN309" s="137"/>
    </row>
    <row r="310" spans="1:92" ht="13.8" thickBot="1" x14ac:dyDescent="0.35">
      <c r="A310" s="53">
        <v>305</v>
      </c>
      <c r="B310" s="336"/>
      <c r="C310" s="128"/>
      <c r="D310" s="132" t="e">
        <f>#REF!</f>
        <v>#REF!</v>
      </c>
      <c r="E310" s="128"/>
      <c r="F310" s="129"/>
      <c r="G310" s="129"/>
      <c r="H310" s="129"/>
      <c r="I310" s="129"/>
      <c r="J310" s="129"/>
      <c r="K310" s="130"/>
      <c r="L310" s="128"/>
      <c r="M310" s="129"/>
      <c r="N310" s="129"/>
      <c r="O310" s="129"/>
      <c r="P310" s="129"/>
      <c r="Q310" s="129"/>
      <c r="R310" s="112"/>
      <c r="S310" s="118">
        <v>0</v>
      </c>
      <c r="T310" s="128"/>
      <c r="U310" s="129"/>
      <c r="V310" s="129"/>
      <c r="W310" s="130"/>
      <c r="X310" s="118">
        <v>0</v>
      </c>
      <c r="Y310" s="182"/>
      <c r="Z310" s="131"/>
      <c r="AA310" s="118">
        <v>0</v>
      </c>
      <c r="AB310" s="132"/>
      <c r="AC310" s="129"/>
      <c r="AD310" s="129"/>
      <c r="AE310" s="129"/>
      <c r="AF310" s="129"/>
      <c r="AG310" s="129"/>
      <c r="AH310" s="130"/>
      <c r="AI310" s="128"/>
      <c r="AJ310" s="129"/>
      <c r="AK310" s="129"/>
      <c r="AL310" s="129"/>
      <c r="AM310" s="129"/>
      <c r="AN310" s="129"/>
      <c r="AO310" s="112"/>
      <c r="AP310" s="116">
        <f>(SUM(AB310:AO310))*barêmes!$H$12</f>
        <v>0</v>
      </c>
      <c r="AQ310" s="128"/>
      <c r="AR310" s="129"/>
      <c r="AS310" s="129"/>
      <c r="AT310" s="129"/>
      <c r="AU310" s="133"/>
      <c r="AV310" s="133"/>
      <c r="AW310" s="134"/>
      <c r="AX310" s="135"/>
      <c r="AY310" s="133"/>
      <c r="AZ310" s="118">
        <v>0</v>
      </c>
      <c r="BA310" s="132"/>
      <c r="BB310" s="129"/>
      <c r="BC310" s="129"/>
      <c r="BD310" s="130"/>
      <c r="BE310" s="118">
        <v>0</v>
      </c>
      <c r="BF310" s="136"/>
      <c r="BG310" s="136"/>
      <c r="BH310" s="136"/>
      <c r="BI310" s="136"/>
      <c r="BJ310" s="136"/>
      <c r="BK310" s="136"/>
      <c r="BL310" s="124">
        <f t="shared" si="38"/>
        <v>0</v>
      </c>
      <c r="BM310" s="136"/>
      <c r="BN310" s="133"/>
      <c r="BO310" s="133"/>
      <c r="BP310" s="136"/>
      <c r="BQ310" s="136"/>
      <c r="BR310" s="136"/>
      <c r="BS310" s="136"/>
      <c r="BT310" s="136"/>
      <c r="BU310" s="136"/>
      <c r="BV310" s="136"/>
      <c r="BW310" s="136"/>
      <c r="BX310" s="136"/>
      <c r="BY310" s="136"/>
      <c r="BZ310" s="136"/>
      <c r="CA310" s="136"/>
      <c r="CB310" s="136"/>
      <c r="CC310" s="136"/>
      <c r="CD310" s="136"/>
      <c r="CE310" s="136"/>
      <c r="CF310" s="136"/>
      <c r="CG310" s="133"/>
      <c r="CH310" s="136"/>
      <c r="CI310" s="136"/>
      <c r="CJ310" s="136"/>
      <c r="CK310" s="98">
        <f>SUM(BM310:CB310)*barêmes!$H$16</f>
        <v>0</v>
      </c>
      <c r="CL310" s="106">
        <f t="shared" si="37"/>
        <v>0</v>
      </c>
      <c r="CM310" s="125" t="e">
        <f>E310+F310+G310+H310+I310+J310+K310+L310+M310+N310+O310+P310+Q310+R310+AB310+AC310+AD310+AE310+AF310+AG310+AH310+AI310+AJ310+AK310+AL310+AM310+AN310+AO310+T310+U310+V310+W310+AQ310+AR310+AS310+AT310+BA310+BB310+BC310+BD310+BF310+BG310+BK310+#REF!+BM310+AV310+BN310+AW310+BO310+AY310+BQ310+CD310+CF310+CG310+Z310+AU310+AX310+BP310+BR310+BS310+BT310+BU310+BV310+CE310</f>
        <v>#REF!</v>
      </c>
      <c r="CN310" s="126"/>
    </row>
    <row r="311" spans="1:92" ht="13.8" thickBot="1" x14ac:dyDescent="0.35">
      <c r="A311" s="53">
        <v>306</v>
      </c>
      <c r="B311" s="336"/>
      <c r="C311" s="128"/>
      <c r="D311" s="132" t="e">
        <f>#REF!</f>
        <v>#REF!</v>
      </c>
      <c r="E311" s="128"/>
      <c r="F311" s="129"/>
      <c r="G311" s="129"/>
      <c r="H311" s="129"/>
      <c r="I311" s="129"/>
      <c r="J311" s="129"/>
      <c r="K311" s="130"/>
      <c r="L311" s="128"/>
      <c r="M311" s="129"/>
      <c r="N311" s="129"/>
      <c r="O311" s="129"/>
      <c r="P311" s="129"/>
      <c r="Q311" s="129"/>
      <c r="R311" s="112"/>
      <c r="S311" s="118">
        <v>0</v>
      </c>
      <c r="T311" s="128"/>
      <c r="U311" s="129"/>
      <c r="V311" s="129"/>
      <c r="W311" s="130"/>
      <c r="X311" s="118">
        <v>0</v>
      </c>
      <c r="Y311" s="182"/>
      <c r="Z311" s="131"/>
      <c r="AA311" s="118">
        <v>0</v>
      </c>
      <c r="AB311" s="132"/>
      <c r="AC311" s="129"/>
      <c r="AD311" s="129"/>
      <c r="AE311" s="129"/>
      <c r="AF311" s="129"/>
      <c r="AG311" s="129"/>
      <c r="AH311" s="130"/>
      <c r="AI311" s="128"/>
      <c r="AJ311" s="129"/>
      <c r="AK311" s="129"/>
      <c r="AL311" s="129"/>
      <c r="AM311" s="129"/>
      <c r="AN311" s="129"/>
      <c r="AO311" s="112"/>
      <c r="AP311" s="116">
        <f>(SUM(AB311:AO311))*barêmes!$H$12</f>
        <v>0</v>
      </c>
      <c r="AQ311" s="128"/>
      <c r="AR311" s="129"/>
      <c r="AS311" s="129"/>
      <c r="AT311" s="129"/>
      <c r="AU311" s="133"/>
      <c r="AV311" s="133"/>
      <c r="AW311" s="134"/>
      <c r="AX311" s="135"/>
      <c r="AY311" s="133"/>
      <c r="AZ311" s="118">
        <v>0</v>
      </c>
      <c r="BA311" s="132"/>
      <c r="BB311" s="129"/>
      <c r="BC311" s="129"/>
      <c r="BD311" s="130"/>
      <c r="BE311" s="118">
        <v>0</v>
      </c>
      <c r="BF311" s="136"/>
      <c r="BG311" s="136"/>
      <c r="BH311" s="136"/>
      <c r="BI311" s="136"/>
      <c r="BJ311" s="136"/>
      <c r="BK311" s="136"/>
      <c r="BL311" s="124">
        <f t="shared" si="38"/>
        <v>0</v>
      </c>
      <c r="BM311" s="136"/>
      <c r="BN311" s="133"/>
      <c r="BO311" s="133"/>
      <c r="BP311" s="136"/>
      <c r="BQ311" s="136"/>
      <c r="BR311" s="136"/>
      <c r="BS311" s="136"/>
      <c r="BT311" s="136"/>
      <c r="BU311" s="136"/>
      <c r="BV311" s="136"/>
      <c r="BW311" s="136"/>
      <c r="BX311" s="136"/>
      <c r="BY311" s="136"/>
      <c r="BZ311" s="136"/>
      <c r="CA311" s="136"/>
      <c r="CB311" s="136"/>
      <c r="CC311" s="136"/>
      <c r="CD311" s="136"/>
      <c r="CE311" s="136"/>
      <c r="CF311" s="136"/>
      <c r="CG311" s="133"/>
      <c r="CH311" s="136"/>
      <c r="CI311" s="136"/>
      <c r="CJ311" s="136"/>
      <c r="CK311" s="98">
        <f>SUM(BM311:CB311)*barêmes!$H$16</f>
        <v>0</v>
      </c>
      <c r="CL311" s="106">
        <f t="shared" si="37"/>
        <v>0</v>
      </c>
      <c r="CM311" s="125" t="e">
        <f>E311+F311+G311+H311+I311+J311+K311+L311+M311+N311+O311+P311+Q311+R311+AB311+AC311+AD311+AE311+AF311+AG311+AH311+AI311+AJ311+AK311+AL311+AM311+AN311+AO311+T311+U311+V311+W311+AQ311+AR311+AS311+AT311+BA311+BB311+BC311+BD311+BF311+BG311+BK311+#REF!+BM311+AV311+BN311+AW311+BO311+AY311+BQ311+CD311+CF311+CG311+Z311+AU311+AX311+BP311+BR311+BS311+BT311+BU311+BV311+CE311</f>
        <v>#REF!</v>
      </c>
      <c r="CN311" s="137"/>
    </row>
    <row r="312" spans="1:92" ht="13.8" thickBot="1" x14ac:dyDescent="0.35">
      <c r="A312" s="53">
        <v>307</v>
      </c>
      <c r="B312" s="336"/>
      <c r="C312" s="128"/>
      <c r="D312" s="132" t="e">
        <f>#REF!</f>
        <v>#REF!</v>
      </c>
      <c r="E312" s="128"/>
      <c r="F312" s="129"/>
      <c r="G312" s="129"/>
      <c r="H312" s="129"/>
      <c r="I312" s="129"/>
      <c r="J312" s="129"/>
      <c r="K312" s="130"/>
      <c r="L312" s="128"/>
      <c r="M312" s="129"/>
      <c r="N312" s="129"/>
      <c r="O312" s="129"/>
      <c r="P312" s="129"/>
      <c r="Q312" s="129"/>
      <c r="R312" s="112"/>
      <c r="S312" s="118">
        <v>0</v>
      </c>
      <c r="T312" s="128"/>
      <c r="U312" s="129"/>
      <c r="V312" s="129"/>
      <c r="W312" s="130"/>
      <c r="X312" s="118">
        <v>0</v>
      </c>
      <c r="Y312" s="182"/>
      <c r="Z312" s="131"/>
      <c r="AA312" s="118">
        <v>0</v>
      </c>
      <c r="AB312" s="132"/>
      <c r="AC312" s="129"/>
      <c r="AD312" s="129"/>
      <c r="AE312" s="129"/>
      <c r="AF312" s="129"/>
      <c r="AG312" s="129"/>
      <c r="AH312" s="130"/>
      <c r="AI312" s="128"/>
      <c r="AJ312" s="129"/>
      <c r="AK312" s="129"/>
      <c r="AL312" s="129"/>
      <c r="AM312" s="129"/>
      <c r="AN312" s="129"/>
      <c r="AO312" s="112"/>
      <c r="AP312" s="116">
        <f>(SUM(AB312:AO312))*barêmes!$H$12</f>
        <v>0</v>
      </c>
      <c r="AQ312" s="128"/>
      <c r="AR312" s="129"/>
      <c r="AS312" s="129"/>
      <c r="AT312" s="129"/>
      <c r="AU312" s="133"/>
      <c r="AV312" s="133"/>
      <c r="AW312" s="134"/>
      <c r="AX312" s="135"/>
      <c r="AY312" s="133"/>
      <c r="AZ312" s="118">
        <v>0</v>
      </c>
      <c r="BA312" s="132"/>
      <c r="BB312" s="129"/>
      <c r="BC312" s="129"/>
      <c r="BD312" s="130"/>
      <c r="BE312" s="118">
        <v>0</v>
      </c>
      <c r="BF312" s="136"/>
      <c r="BG312" s="136"/>
      <c r="BH312" s="136"/>
      <c r="BI312" s="136"/>
      <c r="BJ312" s="136"/>
      <c r="BK312" s="136"/>
      <c r="BL312" s="124">
        <f t="shared" si="38"/>
        <v>0</v>
      </c>
      <c r="BM312" s="136"/>
      <c r="BN312" s="133"/>
      <c r="BO312" s="133"/>
      <c r="BP312" s="136"/>
      <c r="BQ312" s="136"/>
      <c r="BR312" s="136"/>
      <c r="BS312" s="136"/>
      <c r="BT312" s="136"/>
      <c r="BU312" s="136"/>
      <c r="BV312" s="136"/>
      <c r="BW312" s="136"/>
      <c r="BX312" s="136"/>
      <c r="BY312" s="136"/>
      <c r="BZ312" s="136"/>
      <c r="CA312" s="136"/>
      <c r="CB312" s="136"/>
      <c r="CC312" s="136"/>
      <c r="CD312" s="136"/>
      <c r="CE312" s="136"/>
      <c r="CF312" s="136"/>
      <c r="CG312" s="133"/>
      <c r="CH312" s="136"/>
      <c r="CI312" s="136"/>
      <c r="CJ312" s="136"/>
      <c r="CK312" s="98">
        <f>SUM(BM312:CB312)*barêmes!$H$16</f>
        <v>0</v>
      </c>
      <c r="CL312" s="106">
        <f t="shared" si="37"/>
        <v>0</v>
      </c>
      <c r="CM312" s="125" t="e">
        <f>E312+F312+G312+H312+I312+J312+K312+L312+M312+N312+O312+P312+Q312+R312+AB312+AC312+AD312+AE312+AF312+AG312+AH312+AI312+AJ312+AK312+AL312+AM312+AN312+AO312+T312+U312+V312+W312+AQ312+AR312+AS312+AT312+BA312+BB312+BC312+BD312+BF312+BG312+BK312+#REF!+BM312+AV312+BN312+AW312+BO312+AY312+BQ312+CD312+CF312+CG312+Z312+AU312+AX312+BP312+BR312+BS312+BT312+BU312+BV312+CE312</f>
        <v>#REF!</v>
      </c>
      <c r="CN312" s="126"/>
    </row>
    <row r="313" spans="1:92" ht="13.8" thickBot="1" x14ac:dyDescent="0.35">
      <c r="A313" s="53">
        <v>308</v>
      </c>
      <c r="B313" s="336"/>
      <c r="C313" s="111"/>
      <c r="D313" s="132" t="e">
        <f>#REF!</f>
        <v>#REF!</v>
      </c>
      <c r="E313" s="111"/>
      <c r="F313" s="113"/>
      <c r="G313" s="113"/>
      <c r="H313" s="113"/>
      <c r="I313" s="113"/>
      <c r="J313" s="113"/>
      <c r="K313" s="114"/>
      <c r="L313" s="111"/>
      <c r="M313" s="113"/>
      <c r="N313" s="113"/>
      <c r="O313" s="113"/>
      <c r="P313" s="113"/>
      <c r="Q313" s="113"/>
      <c r="R313" s="115"/>
      <c r="S313" s="116">
        <v>0</v>
      </c>
      <c r="T313" s="111"/>
      <c r="U313" s="113"/>
      <c r="V313" s="113"/>
      <c r="W313" s="114"/>
      <c r="X313" s="116">
        <v>0</v>
      </c>
      <c r="Y313" s="181"/>
      <c r="Z313" s="117"/>
      <c r="AA313" s="118">
        <v>0</v>
      </c>
      <c r="AB313" s="119"/>
      <c r="AC313" s="113"/>
      <c r="AD313" s="113"/>
      <c r="AE313" s="113"/>
      <c r="AF313" s="113"/>
      <c r="AG313" s="113"/>
      <c r="AH313" s="114"/>
      <c r="AI313" s="111"/>
      <c r="AJ313" s="113"/>
      <c r="AK313" s="113"/>
      <c r="AL313" s="113"/>
      <c r="AM313" s="113"/>
      <c r="AN313" s="113"/>
      <c r="AO313" s="115"/>
      <c r="AP313" s="116">
        <f>(SUM(AB313:AO313))*barêmes!$H$12</f>
        <v>0</v>
      </c>
      <c r="AQ313" s="111"/>
      <c r="AR313" s="113"/>
      <c r="AS313" s="113"/>
      <c r="AT313" s="113"/>
      <c r="AU313" s="120"/>
      <c r="AV313" s="120"/>
      <c r="AW313" s="121"/>
      <c r="AX313" s="122"/>
      <c r="AY313" s="120"/>
      <c r="AZ313" s="118">
        <v>0</v>
      </c>
      <c r="BA313" s="119"/>
      <c r="BB313" s="113"/>
      <c r="BC313" s="113"/>
      <c r="BD313" s="114"/>
      <c r="BE313" s="116">
        <v>0</v>
      </c>
      <c r="BF313" s="123"/>
      <c r="BG313" s="123"/>
      <c r="BH313" s="123"/>
      <c r="BI313" s="123"/>
      <c r="BJ313" s="123"/>
      <c r="BK313" s="123"/>
      <c r="BL313" s="124">
        <f t="shared" si="38"/>
        <v>0</v>
      </c>
      <c r="BM313" s="123"/>
      <c r="BN313" s="120"/>
      <c r="BO313" s="120"/>
      <c r="BP313" s="123"/>
      <c r="BQ313" s="123"/>
      <c r="BR313" s="123"/>
      <c r="BS313" s="123"/>
      <c r="BT313" s="123"/>
      <c r="BU313" s="123"/>
      <c r="BV313" s="123"/>
      <c r="BW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0"/>
      <c r="CH313" s="123"/>
      <c r="CI313" s="123"/>
      <c r="CJ313" s="123"/>
      <c r="CK313" s="98">
        <f>SUM(BM313:CB313)*barêmes!$H$16</f>
        <v>0</v>
      </c>
      <c r="CL313" s="106">
        <f t="shared" si="37"/>
        <v>0</v>
      </c>
      <c r="CM313" s="125" t="e">
        <f>E313+F313+G313+H313+I313+J313+K313+L313+M313+N313+O313+P313+Q313+R313+AB313+AC313+AD313+AE313+AF313+AG313+AH313+AI313+AJ313+AK313+AL313+AM313+AN313+AO313+T313+U313+V313+W313+AQ313+AR313+AS313+AT313+BA313+BB313+BC313+BD313+BF313+BG313+BK313+#REF!+BM313+AV313+BN313+AW313+BO313+AY313+BQ313+CD313+CF313+CG313+Z313+AU313+AX313+BP313+BR313+BS313+BT313+BU313+BV313+CE313</f>
        <v>#REF!</v>
      </c>
      <c r="CN313" s="126"/>
    </row>
    <row r="314" spans="1:92" ht="13.8" thickBot="1" x14ac:dyDescent="0.35">
      <c r="A314" s="53">
        <v>309</v>
      </c>
      <c r="B314" s="336"/>
      <c r="C314" s="128"/>
      <c r="D314" s="132" t="e">
        <f>#REF!</f>
        <v>#REF!</v>
      </c>
      <c r="E314" s="128"/>
      <c r="F314" s="129"/>
      <c r="G314" s="129"/>
      <c r="H314" s="129"/>
      <c r="I314" s="129"/>
      <c r="J314" s="129"/>
      <c r="K314" s="130"/>
      <c r="L314" s="128"/>
      <c r="M314" s="129"/>
      <c r="N314" s="129"/>
      <c r="O314" s="129"/>
      <c r="P314" s="129"/>
      <c r="Q314" s="129"/>
      <c r="R314" s="112"/>
      <c r="S314" s="118">
        <v>0</v>
      </c>
      <c r="T314" s="128"/>
      <c r="U314" s="129"/>
      <c r="V314" s="129"/>
      <c r="W314" s="130"/>
      <c r="X314" s="118">
        <v>0</v>
      </c>
      <c r="Y314" s="182"/>
      <c r="Z314" s="131"/>
      <c r="AA314" s="118">
        <v>0</v>
      </c>
      <c r="AB314" s="132"/>
      <c r="AC314" s="129"/>
      <c r="AD314" s="129"/>
      <c r="AE314" s="129"/>
      <c r="AF314" s="129"/>
      <c r="AG314" s="129"/>
      <c r="AH314" s="130"/>
      <c r="AI314" s="128"/>
      <c r="AJ314" s="129"/>
      <c r="AK314" s="129"/>
      <c r="AL314" s="129"/>
      <c r="AM314" s="129"/>
      <c r="AN314" s="129"/>
      <c r="AO314" s="112"/>
      <c r="AP314" s="116">
        <f>(SUM(AB314:AO314))*barêmes!$H$12</f>
        <v>0</v>
      </c>
      <c r="AQ314" s="128"/>
      <c r="AR314" s="129"/>
      <c r="AS314" s="129"/>
      <c r="AT314" s="129"/>
      <c r="AU314" s="133"/>
      <c r="AV314" s="133"/>
      <c r="AW314" s="134"/>
      <c r="AX314" s="135"/>
      <c r="AY314" s="133"/>
      <c r="AZ314" s="118">
        <v>0</v>
      </c>
      <c r="BA314" s="132"/>
      <c r="BB314" s="129"/>
      <c r="BC314" s="129"/>
      <c r="BD314" s="130"/>
      <c r="BE314" s="118">
        <v>0</v>
      </c>
      <c r="BF314" s="136"/>
      <c r="BG314" s="136"/>
      <c r="BH314" s="136"/>
      <c r="BI314" s="136"/>
      <c r="BJ314" s="136"/>
      <c r="BK314" s="136"/>
      <c r="BL314" s="124">
        <f t="shared" si="38"/>
        <v>0</v>
      </c>
      <c r="BM314" s="136"/>
      <c r="BN314" s="133"/>
      <c r="BO314" s="133"/>
      <c r="BP314" s="136"/>
      <c r="BQ314" s="136"/>
      <c r="BR314" s="136"/>
      <c r="BS314" s="136"/>
      <c r="BT314" s="136"/>
      <c r="BU314" s="136"/>
      <c r="BV314" s="136"/>
      <c r="BW314" s="136"/>
      <c r="BX314" s="136"/>
      <c r="BY314" s="136"/>
      <c r="BZ314" s="136"/>
      <c r="CA314" s="136"/>
      <c r="CB314" s="136"/>
      <c r="CC314" s="136"/>
      <c r="CD314" s="136"/>
      <c r="CE314" s="136"/>
      <c r="CF314" s="136"/>
      <c r="CG314" s="133"/>
      <c r="CH314" s="136"/>
      <c r="CI314" s="136"/>
      <c r="CJ314" s="136"/>
      <c r="CK314" s="98">
        <f>SUM(BM314:CB314)*barêmes!$H$16</f>
        <v>0</v>
      </c>
      <c r="CL314" s="106">
        <f t="shared" si="37"/>
        <v>0</v>
      </c>
      <c r="CM314" s="125" t="e">
        <f>E314+F314+G314+H314+I314+J314+K314+L314+M314+N314+O314+P314+Q314+R314+AB314+AC314+AD314+AE314+AF314+AG314+AH314+AI314+AJ314+AK314+AL314+AM314+AN314+AO314+T314+U314+V314+W314+AQ314+AR314+AS314+AT314+BA314+BB314+BC314+BD314+BF314+BG314+BK314+#REF!+BM314+AV314+BN314+AW314+BO314+AY314+BQ314+CD314+CF314+CG314+Z314+AU314+AX314+BP314+BR314+BS314+BT314+BU314+BV314+CE314</f>
        <v>#REF!</v>
      </c>
      <c r="CN314" s="137"/>
    </row>
    <row r="315" spans="1:92" ht="13.8" thickBot="1" x14ac:dyDescent="0.35">
      <c r="A315" s="53">
        <v>310</v>
      </c>
      <c r="B315" s="336"/>
      <c r="C315" s="128"/>
      <c r="D315" s="132" t="e">
        <f>#REF!</f>
        <v>#REF!</v>
      </c>
      <c r="E315" s="128"/>
      <c r="F315" s="129"/>
      <c r="G315" s="129"/>
      <c r="H315" s="129"/>
      <c r="I315" s="129"/>
      <c r="J315" s="129"/>
      <c r="K315" s="130"/>
      <c r="L315" s="128"/>
      <c r="M315" s="129"/>
      <c r="N315" s="129"/>
      <c r="O315" s="129"/>
      <c r="P315" s="129"/>
      <c r="Q315" s="129"/>
      <c r="R315" s="112"/>
      <c r="S315" s="118">
        <v>0</v>
      </c>
      <c r="T315" s="128"/>
      <c r="U315" s="129"/>
      <c r="V315" s="129"/>
      <c r="W315" s="130"/>
      <c r="X315" s="118">
        <v>0</v>
      </c>
      <c r="Y315" s="182"/>
      <c r="Z315" s="131"/>
      <c r="AA315" s="118">
        <v>0</v>
      </c>
      <c r="AB315" s="132"/>
      <c r="AC315" s="129"/>
      <c r="AD315" s="129"/>
      <c r="AE315" s="129"/>
      <c r="AF315" s="129"/>
      <c r="AG315" s="129"/>
      <c r="AH315" s="130"/>
      <c r="AI315" s="128"/>
      <c r="AJ315" s="129"/>
      <c r="AK315" s="129"/>
      <c r="AL315" s="129"/>
      <c r="AM315" s="129"/>
      <c r="AN315" s="129"/>
      <c r="AO315" s="112"/>
      <c r="AP315" s="116">
        <f>(SUM(AB315:AO315))*barêmes!$H$12</f>
        <v>0</v>
      </c>
      <c r="AQ315" s="128"/>
      <c r="AR315" s="129"/>
      <c r="AS315" s="129"/>
      <c r="AT315" s="129"/>
      <c r="AU315" s="133"/>
      <c r="AV315" s="133"/>
      <c r="AW315" s="134"/>
      <c r="AX315" s="135"/>
      <c r="AY315" s="133"/>
      <c r="AZ315" s="118">
        <v>0</v>
      </c>
      <c r="BA315" s="132"/>
      <c r="BB315" s="129"/>
      <c r="BC315" s="129"/>
      <c r="BD315" s="130"/>
      <c r="BE315" s="118">
        <v>0</v>
      </c>
      <c r="BF315" s="136"/>
      <c r="BG315" s="136"/>
      <c r="BH315" s="136"/>
      <c r="BI315" s="136"/>
      <c r="BJ315" s="136"/>
      <c r="BK315" s="136"/>
      <c r="BL315" s="124">
        <f t="shared" si="38"/>
        <v>0</v>
      </c>
      <c r="BM315" s="136"/>
      <c r="BN315" s="133"/>
      <c r="BO315" s="133"/>
      <c r="BP315" s="136"/>
      <c r="BQ315" s="136"/>
      <c r="BR315" s="136"/>
      <c r="BS315" s="136"/>
      <c r="BT315" s="136"/>
      <c r="BU315" s="136"/>
      <c r="BV315" s="136"/>
      <c r="BW315" s="136"/>
      <c r="BX315" s="136"/>
      <c r="BY315" s="136"/>
      <c r="BZ315" s="136"/>
      <c r="CA315" s="136"/>
      <c r="CB315" s="136"/>
      <c r="CC315" s="136"/>
      <c r="CD315" s="136"/>
      <c r="CE315" s="136"/>
      <c r="CF315" s="136"/>
      <c r="CG315" s="133"/>
      <c r="CH315" s="136"/>
      <c r="CI315" s="136"/>
      <c r="CJ315" s="136"/>
      <c r="CK315" s="98">
        <f>SUM(BM315:CB315)*barêmes!$H$16</f>
        <v>0</v>
      </c>
      <c r="CL315" s="106">
        <f t="shared" si="37"/>
        <v>0</v>
      </c>
      <c r="CM315" s="125" t="e">
        <f>E315+F315+G315+H315+I315+J315+K315+L315+M315+N315+O315+P315+Q315+R315+AB315+AC315+AD315+AE315+AF315+AG315+AH315+AI315+AJ315+AK315+AL315+AM315+AN315+AO315+T315+U315+V315+W315+AQ315+AR315+AS315+AT315+BA315+BB315+BC315+BD315+BF315+BG315+BK315+#REF!+BM315+AV315+BN315+AW315+BO315+AY315+BQ315+CD315+CF315+CG315+Z315+AU315+AX315+BP315+BR315+BS315+BT315+BU315+BV315+CE315</f>
        <v>#REF!</v>
      </c>
      <c r="CN315" s="126"/>
    </row>
    <row r="316" spans="1:92" ht="13.8" thickBot="1" x14ac:dyDescent="0.35">
      <c r="A316" s="53">
        <v>311</v>
      </c>
      <c r="B316" s="336"/>
      <c r="C316" s="111"/>
      <c r="D316" s="132" t="e">
        <f>#REF!</f>
        <v>#REF!</v>
      </c>
      <c r="E316" s="111"/>
      <c r="F316" s="113"/>
      <c r="G316" s="113"/>
      <c r="H316" s="113"/>
      <c r="I316" s="113"/>
      <c r="J316" s="113"/>
      <c r="K316" s="114"/>
      <c r="L316" s="111"/>
      <c r="M316" s="113"/>
      <c r="N316" s="113"/>
      <c r="O316" s="113"/>
      <c r="P316" s="113"/>
      <c r="Q316" s="113"/>
      <c r="R316" s="115"/>
      <c r="S316" s="116">
        <v>0</v>
      </c>
      <c r="T316" s="111"/>
      <c r="U316" s="113"/>
      <c r="V316" s="113"/>
      <c r="W316" s="114"/>
      <c r="X316" s="116">
        <v>0</v>
      </c>
      <c r="Y316" s="181"/>
      <c r="Z316" s="117"/>
      <c r="AA316" s="118">
        <v>0</v>
      </c>
      <c r="AB316" s="119"/>
      <c r="AC316" s="113"/>
      <c r="AD316" s="113"/>
      <c r="AE316" s="113"/>
      <c r="AF316" s="113"/>
      <c r="AG316" s="113"/>
      <c r="AH316" s="114"/>
      <c r="AI316" s="111"/>
      <c r="AJ316" s="113"/>
      <c r="AK316" s="113"/>
      <c r="AL316" s="113"/>
      <c r="AM316" s="113"/>
      <c r="AN316" s="113"/>
      <c r="AO316" s="115"/>
      <c r="AP316" s="116">
        <f>(SUM(AB316:AO316))*barêmes!$H$12</f>
        <v>0</v>
      </c>
      <c r="AQ316" s="111"/>
      <c r="AR316" s="113"/>
      <c r="AS316" s="113"/>
      <c r="AT316" s="113"/>
      <c r="AU316" s="120"/>
      <c r="AV316" s="120"/>
      <c r="AW316" s="121"/>
      <c r="AX316" s="122"/>
      <c r="AY316" s="120"/>
      <c r="AZ316" s="118">
        <v>0</v>
      </c>
      <c r="BA316" s="119"/>
      <c r="BB316" s="113"/>
      <c r="BC316" s="113"/>
      <c r="BD316" s="114"/>
      <c r="BE316" s="116">
        <v>0</v>
      </c>
      <c r="BF316" s="123"/>
      <c r="BG316" s="123"/>
      <c r="BH316" s="123"/>
      <c r="BI316" s="123"/>
      <c r="BJ316" s="123"/>
      <c r="BK316" s="123"/>
      <c r="BL316" s="124">
        <f t="shared" si="38"/>
        <v>0</v>
      </c>
      <c r="BM316" s="123"/>
      <c r="BN316" s="120"/>
      <c r="BO316" s="120"/>
      <c r="BP316" s="123"/>
      <c r="BQ316" s="123"/>
      <c r="BR316" s="123"/>
      <c r="BS316" s="123"/>
      <c r="BT316" s="123"/>
      <c r="BU316" s="123"/>
      <c r="BV316" s="123"/>
      <c r="BW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0"/>
      <c r="CH316" s="123"/>
      <c r="CI316" s="123"/>
      <c r="CJ316" s="123"/>
      <c r="CK316" s="98">
        <f>SUM(BM316:CB316)*barêmes!$H$16</f>
        <v>0</v>
      </c>
      <c r="CL316" s="106">
        <f t="shared" si="37"/>
        <v>0</v>
      </c>
      <c r="CM316" s="125" t="e">
        <f>E316+F316+G316+H316+I316+J316+K316+L316+M316+N316+O316+P316+Q316+R316+AB316+AC316+AD316+AE316+AF316+AG316+AH316+AI316+AJ316+AK316+AL316+AM316+AN316+AO316+T316+U316+V316+W316+AQ316+AR316+AS316+AT316+BA316+BB316+BC316+BD316+BF316+BG316+BK316+#REF!+BM316+AV316+BN316+AW316+BO316+AY316+BQ316+CD316+CF316+CG316+Z316+AU316+AX316+BP316+BR316+BS316+BT316+BU316+BV316+CE316</f>
        <v>#REF!</v>
      </c>
      <c r="CN316" s="126"/>
    </row>
    <row r="317" spans="1:92" ht="13.8" thickBot="1" x14ac:dyDescent="0.35">
      <c r="A317" s="53">
        <v>312</v>
      </c>
      <c r="B317" s="336"/>
      <c r="C317" s="128"/>
      <c r="D317" s="132" t="e">
        <f>#REF!</f>
        <v>#REF!</v>
      </c>
      <c r="E317" s="128"/>
      <c r="F317" s="129"/>
      <c r="G317" s="129"/>
      <c r="H317" s="129"/>
      <c r="I317" s="129"/>
      <c r="J317" s="129"/>
      <c r="K317" s="130"/>
      <c r="L317" s="128"/>
      <c r="M317" s="129"/>
      <c r="N317" s="129"/>
      <c r="O317" s="129"/>
      <c r="P317" s="129"/>
      <c r="Q317" s="129"/>
      <c r="R317" s="112"/>
      <c r="S317" s="118">
        <v>0</v>
      </c>
      <c r="T317" s="128"/>
      <c r="U317" s="129"/>
      <c r="V317" s="129"/>
      <c r="W317" s="130"/>
      <c r="X317" s="118">
        <v>0</v>
      </c>
      <c r="Y317" s="182"/>
      <c r="Z317" s="131"/>
      <c r="AA317" s="118">
        <v>0</v>
      </c>
      <c r="AB317" s="132"/>
      <c r="AC317" s="129"/>
      <c r="AD317" s="129"/>
      <c r="AE317" s="129"/>
      <c r="AF317" s="129"/>
      <c r="AG317" s="129"/>
      <c r="AH317" s="130"/>
      <c r="AI317" s="128"/>
      <c r="AJ317" s="129"/>
      <c r="AK317" s="129"/>
      <c r="AL317" s="129"/>
      <c r="AM317" s="129"/>
      <c r="AN317" s="129"/>
      <c r="AO317" s="112"/>
      <c r="AP317" s="116">
        <f>(SUM(AB317:AO317))*barêmes!$H$12</f>
        <v>0</v>
      </c>
      <c r="AQ317" s="128"/>
      <c r="AR317" s="129"/>
      <c r="AS317" s="129"/>
      <c r="AT317" s="129"/>
      <c r="AU317" s="133"/>
      <c r="AV317" s="133"/>
      <c r="AW317" s="134"/>
      <c r="AX317" s="135"/>
      <c r="AY317" s="133"/>
      <c r="AZ317" s="118">
        <v>0</v>
      </c>
      <c r="BA317" s="132"/>
      <c r="BB317" s="129"/>
      <c r="BC317" s="129"/>
      <c r="BD317" s="130"/>
      <c r="BE317" s="118">
        <v>0</v>
      </c>
      <c r="BF317" s="136"/>
      <c r="BG317" s="136"/>
      <c r="BH317" s="136"/>
      <c r="BI317" s="136"/>
      <c r="BJ317" s="136"/>
      <c r="BK317" s="136"/>
      <c r="BL317" s="124">
        <f t="shared" si="38"/>
        <v>0</v>
      </c>
      <c r="BM317" s="136"/>
      <c r="BN317" s="133"/>
      <c r="BO317" s="133"/>
      <c r="BP317" s="136"/>
      <c r="BQ317" s="136"/>
      <c r="BR317" s="136"/>
      <c r="BS317" s="136"/>
      <c r="BT317" s="136"/>
      <c r="BU317" s="136"/>
      <c r="BV317" s="136"/>
      <c r="BW317" s="136"/>
      <c r="BX317" s="136"/>
      <c r="BY317" s="136"/>
      <c r="BZ317" s="136"/>
      <c r="CA317" s="136"/>
      <c r="CB317" s="136"/>
      <c r="CC317" s="136"/>
      <c r="CD317" s="136"/>
      <c r="CE317" s="136"/>
      <c r="CF317" s="136"/>
      <c r="CG317" s="133"/>
      <c r="CH317" s="136"/>
      <c r="CI317" s="136"/>
      <c r="CJ317" s="136"/>
      <c r="CK317" s="98">
        <f>SUM(BM317:CB317)*barêmes!$H$16</f>
        <v>0</v>
      </c>
      <c r="CL317" s="106">
        <f t="shared" si="37"/>
        <v>0</v>
      </c>
      <c r="CM317" s="125" t="e">
        <f>E317+F317+G317+H317+I317+J317+K317+L317+M317+N317+O317+P317+Q317+R317+AB317+AC317+AD317+AE317+AF317+AG317+AH317+AI317+AJ317+AK317+AL317+AM317+AN317+AO317+T317+U317+V317+W317+AQ317+AR317+AS317+AT317+BA317+BB317+BC317+BD317+BF317+BG317+BK317+#REF!+BM317+AV317+BN317+AW317+BO317+AY317+BQ317+CD317+CF317+CG317+Z317+AU317+AX317+BP317+BR317+BS317+BT317+BU317+BV317+CE317</f>
        <v>#REF!</v>
      </c>
      <c r="CN317" s="126"/>
    </row>
    <row r="318" spans="1:92" ht="13.8" thickBot="1" x14ac:dyDescent="0.35">
      <c r="A318" s="53">
        <v>313</v>
      </c>
      <c r="B318" s="336"/>
      <c r="C318" s="128"/>
      <c r="D318" s="132" t="e">
        <f>#REF!</f>
        <v>#REF!</v>
      </c>
      <c r="E318" s="128"/>
      <c r="F318" s="129"/>
      <c r="G318" s="129"/>
      <c r="H318" s="129"/>
      <c r="I318" s="129"/>
      <c r="J318" s="129"/>
      <c r="K318" s="130"/>
      <c r="L318" s="128"/>
      <c r="M318" s="129"/>
      <c r="N318" s="129"/>
      <c r="O318" s="129"/>
      <c r="P318" s="129"/>
      <c r="Q318" s="129"/>
      <c r="R318" s="112"/>
      <c r="S318" s="118">
        <v>0</v>
      </c>
      <c r="T318" s="128"/>
      <c r="U318" s="129"/>
      <c r="V318" s="129"/>
      <c r="W318" s="130"/>
      <c r="X318" s="118">
        <v>0</v>
      </c>
      <c r="Y318" s="182"/>
      <c r="Z318" s="131"/>
      <c r="AA318" s="118">
        <v>0</v>
      </c>
      <c r="AB318" s="132"/>
      <c r="AC318" s="129"/>
      <c r="AD318" s="129"/>
      <c r="AE318" s="129"/>
      <c r="AF318" s="129"/>
      <c r="AG318" s="129"/>
      <c r="AH318" s="130"/>
      <c r="AI318" s="128"/>
      <c r="AJ318" s="129"/>
      <c r="AK318" s="129"/>
      <c r="AL318" s="129"/>
      <c r="AM318" s="129"/>
      <c r="AN318" s="129"/>
      <c r="AO318" s="112"/>
      <c r="AP318" s="116">
        <f>(SUM(AB318:AO318))*barêmes!$H$12</f>
        <v>0</v>
      </c>
      <c r="AQ318" s="128"/>
      <c r="AR318" s="129"/>
      <c r="AS318" s="129"/>
      <c r="AT318" s="129"/>
      <c r="AU318" s="133"/>
      <c r="AV318" s="133"/>
      <c r="AW318" s="134"/>
      <c r="AX318" s="135"/>
      <c r="AY318" s="133"/>
      <c r="AZ318" s="118">
        <v>0</v>
      </c>
      <c r="BA318" s="132"/>
      <c r="BB318" s="129"/>
      <c r="BC318" s="129"/>
      <c r="BD318" s="130"/>
      <c r="BE318" s="118">
        <v>0</v>
      </c>
      <c r="BF318" s="136"/>
      <c r="BG318" s="136"/>
      <c r="BH318" s="136"/>
      <c r="BI318" s="136"/>
      <c r="BJ318" s="136"/>
      <c r="BK318" s="136"/>
      <c r="BL318" s="124">
        <f t="shared" si="38"/>
        <v>0</v>
      </c>
      <c r="BM318" s="136"/>
      <c r="BN318" s="133"/>
      <c r="BO318" s="133"/>
      <c r="BP318" s="136"/>
      <c r="BQ318" s="136"/>
      <c r="BR318" s="136"/>
      <c r="BS318" s="136"/>
      <c r="BT318" s="136"/>
      <c r="BU318" s="136"/>
      <c r="BV318" s="136"/>
      <c r="BW318" s="136"/>
      <c r="BX318" s="136"/>
      <c r="BY318" s="136"/>
      <c r="BZ318" s="136"/>
      <c r="CA318" s="136"/>
      <c r="CB318" s="136"/>
      <c r="CC318" s="136"/>
      <c r="CD318" s="136"/>
      <c r="CE318" s="136"/>
      <c r="CF318" s="136"/>
      <c r="CG318" s="133"/>
      <c r="CH318" s="136"/>
      <c r="CI318" s="136"/>
      <c r="CJ318" s="136"/>
      <c r="CK318" s="98">
        <f>SUM(BM318:CB318)*barêmes!$H$16</f>
        <v>0</v>
      </c>
      <c r="CL318" s="106">
        <f t="shared" si="37"/>
        <v>0</v>
      </c>
      <c r="CM318" s="125" t="e">
        <f>E318+F318+G318+H318+I318+J318+K318+L318+M318+N318+O318+P318+Q318+R318+AB318+AC318+AD318+AE318+AF318+AG318+AH318+AI318+AJ318+AK318+AL318+AM318+AN318+AO318+T318+U318+V318+W318+AQ318+AR318+AS318+AT318+BA318+BB318+BC318+BD318+BF318+BG318+BK318+#REF!+BM318+AV318+BN318+AW318+BO318+AY318+BQ318+CD318+CF318+CG318+Z318+AU318+AX318+BP318+BR318+BS318+BT318+BU318+BV318+CE318</f>
        <v>#REF!</v>
      </c>
      <c r="CN318" s="137"/>
    </row>
    <row r="319" spans="1:92" ht="13.8" thickBot="1" x14ac:dyDescent="0.35">
      <c r="A319" s="53">
        <v>314</v>
      </c>
      <c r="B319" s="336"/>
      <c r="C319" s="128"/>
      <c r="D319" s="132" t="e">
        <f>#REF!</f>
        <v>#REF!</v>
      </c>
      <c r="E319" s="128"/>
      <c r="F319" s="129"/>
      <c r="G319" s="129"/>
      <c r="H319" s="129"/>
      <c r="I319" s="129"/>
      <c r="J319" s="129"/>
      <c r="K319" s="130"/>
      <c r="L319" s="128"/>
      <c r="M319" s="129"/>
      <c r="N319" s="129"/>
      <c r="O319" s="129"/>
      <c r="P319" s="129"/>
      <c r="Q319" s="129"/>
      <c r="R319" s="112"/>
      <c r="S319" s="118">
        <v>0</v>
      </c>
      <c r="T319" s="128"/>
      <c r="U319" s="129"/>
      <c r="V319" s="129"/>
      <c r="W319" s="130"/>
      <c r="X319" s="118">
        <v>0</v>
      </c>
      <c r="Y319" s="182"/>
      <c r="Z319" s="131"/>
      <c r="AA319" s="118">
        <v>0</v>
      </c>
      <c r="AB319" s="132"/>
      <c r="AC319" s="129"/>
      <c r="AD319" s="129"/>
      <c r="AE319" s="129"/>
      <c r="AF319" s="129"/>
      <c r="AG319" s="129"/>
      <c r="AH319" s="130"/>
      <c r="AI319" s="128"/>
      <c r="AJ319" s="129"/>
      <c r="AK319" s="129"/>
      <c r="AL319" s="129"/>
      <c r="AM319" s="129"/>
      <c r="AN319" s="129"/>
      <c r="AO319" s="112"/>
      <c r="AP319" s="116">
        <f>(SUM(AB319:AO319))*barêmes!$H$12</f>
        <v>0</v>
      </c>
      <c r="AQ319" s="128"/>
      <c r="AR319" s="129"/>
      <c r="AS319" s="129"/>
      <c r="AT319" s="129"/>
      <c r="AU319" s="133"/>
      <c r="AV319" s="133"/>
      <c r="AW319" s="134"/>
      <c r="AX319" s="135"/>
      <c r="AY319" s="133"/>
      <c r="AZ319" s="118">
        <v>0</v>
      </c>
      <c r="BA319" s="132"/>
      <c r="BB319" s="129"/>
      <c r="BC319" s="129"/>
      <c r="BD319" s="130"/>
      <c r="BE319" s="118">
        <v>0</v>
      </c>
      <c r="BF319" s="136"/>
      <c r="BG319" s="136"/>
      <c r="BH319" s="136"/>
      <c r="BI319" s="136"/>
      <c r="BJ319" s="136"/>
      <c r="BK319" s="136"/>
      <c r="BL319" s="124">
        <f t="shared" si="38"/>
        <v>0</v>
      </c>
      <c r="BM319" s="136"/>
      <c r="BN319" s="133"/>
      <c r="BO319" s="133"/>
      <c r="BP319" s="136"/>
      <c r="BQ319" s="136"/>
      <c r="BR319" s="136"/>
      <c r="BS319" s="136"/>
      <c r="BT319" s="136"/>
      <c r="BU319" s="136"/>
      <c r="BV319" s="136"/>
      <c r="BW319" s="136"/>
      <c r="BX319" s="136"/>
      <c r="BY319" s="136"/>
      <c r="BZ319" s="136"/>
      <c r="CA319" s="136"/>
      <c r="CB319" s="136"/>
      <c r="CC319" s="136"/>
      <c r="CD319" s="136"/>
      <c r="CE319" s="136"/>
      <c r="CF319" s="136"/>
      <c r="CG319" s="133"/>
      <c r="CH319" s="136"/>
      <c r="CI319" s="136"/>
      <c r="CJ319" s="136"/>
      <c r="CK319" s="98">
        <f>SUM(BM319:CB319)*barêmes!$H$16</f>
        <v>0</v>
      </c>
      <c r="CL319" s="106">
        <f t="shared" si="37"/>
        <v>0</v>
      </c>
      <c r="CM319" s="125" t="e">
        <f>E319+F319+G319+H319+I319+J319+K319+L319+M319+N319+O319+P319+Q319+R319+AB319+AC319+AD319+AE319+AF319+AG319+AH319+AI319+AJ319+AK319+AL319+AM319+AN319+AO319+T319+U319+V319+W319+AQ319+AR319+AS319+AT319+BA319+BB319+BC319+BD319+BF319+BG319+BK319+#REF!+BM319+AV319+BN319+AW319+BO319+AY319+BQ319+CD319+CF319+CG319+Z319+AU319+AX319+BP319+BR319+BS319+BT319+BU319+BV319+CE319</f>
        <v>#REF!</v>
      </c>
      <c r="CN319" s="137"/>
    </row>
    <row r="320" spans="1:92" ht="13.8" thickBot="1" x14ac:dyDescent="0.35">
      <c r="A320" s="53">
        <v>315</v>
      </c>
      <c r="B320" s="337"/>
      <c r="C320" s="128"/>
      <c r="D320" s="132" t="e">
        <f>#REF!</f>
        <v>#REF!</v>
      </c>
      <c r="E320" s="128"/>
      <c r="F320" s="129"/>
      <c r="G320" s="129"/>
      <c r="H320" s="129"/>
      <c r="I320" s="129"/>
      <c r="J320" s="129"/>
      <c r="K320" s="130"/>
      <c r="L320" s="128"/>
      <c r="M320" s="129"/>
      <c r="N320" s="129"/>
      <c r="O320" s="129"/>
      <c r="P320" s="129"/>
      <c r="Q320" s="129"/>
      <c r="R320" s="112"/>
      <c r="S320" s="118">
        <v>0</v>
      </c>
      <c r="T320" s="128"/>
      <c r="U320" s="129"/>
      <c r="V320" s="129"/>
      <c r="W320" s="130"/>
      <c r="X320" s="118">
        <v>0</v>
      </c>
      <c r="Y320" s="182"/>
      <c r="Z320" s="131"/>
      <c r="AA320" s="118">
        <v>0</v>
      </c>
      <c r="AB320" s="132"/>
      <c r="AC320" s="129"/>
      <c r="AD320" s="129"/>
      <c r="AE320" s="129"/>
      <c r="AF320" s="129"/>
      <c r="AG320" s="129"/>
      <c r="AH320" s="130"/>
      <c r="AI320" s="128"/>
      <c r="AJ320" s="129"/>
      <c r="AK320" s="129"/>
      <c r="AL320" s="129"/>
      <c r="AM320" s="129"/>
      <c r="AN320" s="129"/>
      <c r="AO320" s="112"/>
      <c r="AP320" s="116">
        <f>(SUM(AB320:AO320))*barêmes!$H$12</f>
        <v>0</v>
      </c>
      <c r="AQ320" s="128"/>
      <c r="AR320" s="129"/>
      <c r="AS320" s="129"/>
      <c r="AT320" s="129"/>
      <c r="AU320" s="133"/>
      <c r="AV320" s="133"/>
      <c r="AW320" s="134"/>
      <c r="AX320" s="135"/>
      <c r="AY320" s="133"/>
      <c r="AZ320" s="118">
        <v>0</v>
      </c>
      <c r="BA320" s="132"/>
      <c r="BB320" s="129"/>
      <c r="BC320" s="129"/>
      <c r="BD320" s="130"/>
      <c r="BE320" s="118">
        <v>0</v>
      </c>
      <c r="BF320" s="136"/>
      <c r="BG320" s="136"/>
      <c r="BH320" s="136"/>
      <c r="BI320" s="136"/>
      <c r="BJ320" s="136"/>
      <c r="BK320" s="136"/>
      <c r="BL320" s="124">
        <f t="shared" si="38"/>
        <v>0</v>
      </c>
      <c r="BM320" s="136"/>
      <c r="BN320" s="133"/>
      <c r="BO320" s="133"/>
      <c r="BP320" s="136"/>
      <c r="BQ320" s="136"/>
      <c r="BR320" s="136"/>
      <c r="BS320" s="136"/>
      <c r="BT320" s="136"/>
      <c r="BU320" s="136"/>
      <c r="BV320" s="136"/>
      <c r="BW320" s="136"/>
      <c r="BX320" s="136"/>
      <c r="BY320" s="136"/>
      <c r="BZ320" s="136"/>
      <c r="CA320" s="136"/>
      <c r="CB320" s="136"/>
      <c r="CC320" s="136"/>
      <c r="CD320" s="136"/>
      <c r="CE320" s="136"/>
      <c r="CF320" s="136"/>
      <c r="CG320" s="133"/>
      <c r="CH320" s="136"/>
      <c r="CI320" s="136"/>
      <c r="CJ320" s="136"/>
      <c r="CK320" s="98">
        <f>SUM(BM320:CB320)*barêmes!$H$16</f>
        <v>0</v>
      </c>
      <c r="CL320" s="106">
        <f t="shared" si="37"/>
        <v>0</v>
      </c>
      <c r="CM320" s="139" t="e">
        <f>E320+F320+G320+H320+I320+J320+K320+L320+M320+N320+O320+P320+Q320+R320+AB320+AC320+AD320+AE320+AF320+AG320+AH320+AI320+AJ320+AK320+AL320+AM320+AN320+AO320+T320+U320+V320+W320+AQ320+AR320+AS320+AT320+BA320+BB320+BC320+BD320+BF320+BG320+BK320+#REF!+BM320+AV320+BN320+AW320+BO320+AY320+BQ320+CD320+CF320+CG320+Z320+AU320+AX320+BP320+BR320+BS320+BT320+BU320+BV320+CE320</f>
        <v>#REF!</v>
      </c>
      <c r="CN320" s="137"/>
    </row>
    <row r="321" spans="1:93" ht="14.4" thickTop="1" thickBot="1" x14ac:dyDescent="0.35">
      <c r="A321" s="53">
        <v>316</v>
      </c>
      <c r="B321" s="327"/>
      <c r="C321" s="141"/>
      <c r="D321" s="142">
        <f>$B$321</f>
        <v>0</v>
      </c>
      <c r="E321" s="141"/>
      <c r="F321" s="143"/>
      <c r="G321" s="143"/>
      <c r="H321" s="143"/>
      <c r="I321" s="143"/>
      <c r="J321" s="143"/>
      <c r="K321" s="144"/>
      <c r="L321" s="141"/>
      <c r="M321" s="143"/>
      <c r="N321" s="143"/>
      <c r="O321" s="143"/>
      <c r="P321" s="143"/>
      <c r="Q321" s="143"/>
      <c r="R321" s="145"/>
      <c r="S321" s="118">
        <v>0</v>
      </c>
      <c r="T321" s="141"/>
      <c r="U321" s="143"/>
      <c r="V321" s="143"/>
      <c r="W321" s="144"/>
      <c r="X321" s="118">
        <v>0</v>
      </c>
      <c r="Y321" s="182"/>
      <c r="Z321" s="146"/>
      <c r="AA321" s="118">
        <v>0</v>
      </c>
      <c r="AB321" s="142"/>
      <c r="AC321" s="143"/>
      <c r="AD321" s="143"/>
      <c r="AE321" s="143"/>
      <c r="AF321" s="143"/>
      <c r="AG321" s="143"/>
      <c r="AH321" s="144"/>
      <c r="AI321" s="141"/>
      <c r="AJ321" s="143"/>
      <c r="AK321" s="143"/>
      <c r="AL321" s="143"/>
      <c r="AM321" s="143"/>
      <c r="AN321" s="143"/>
      <c r="AO321" s="145"/>
      <c r="AP321" s="116">
        <f>(SUM(AB321:AO321))*barêmes!$H$12</f>
        <v>0</v>
      </c>
      <c r="AQ321" s="141"/>
      <c r="AR321" s="143"/>
      <c r="AS321" s="143"/>
      <c r="AT321" s="143"/>
      <c r="AU321" s="147"/>
      <c r="AV321" s="147"/>
      <c r="AW321" s="148"/>
      <c r="AX321" s="149"/>
      <c r="AY321" s="147"/>
      <c r="AZ321" s="118">
        <v>0</v>
      </c>
      <c r="BA321" s="142"/>
      <c r="BB321" s="143"/>
      <c r="BC321" s="143"/>
      <c r="BD321" s="144"/>
      <c r="BE321" s="118">
        <v>0</v>
      </c>
      <c r="BF321" s="150"/>
      <c r="BG321" s="150"/>
      <c r="BH321" s="150"/>
      <c r="BI321" s="150"/>
      <c r="BJ321" s="150"/>
      <c r="BK321" s="150"/>
      <c r="BL321" s="124">
        <f t="shared" si="38"/>
        <v>0</v>
      </c>
      <c r="BM321" s="150"/>
      <c r="BN321" s="147"/>
      <c r="BO321" s="147"/>
      <c r="BP321" s="150"/>
      <c r="BQ321" s="150"/>
      <c r="BR321" s="150"/>
      <c r="BS321" s="150"/>
      <c r="BT321" s="150"/>
      <c r="BU321" s="150"/>
      <c r="BV321" s="150"/>
      <c r="BW321" s="150"/>
      <c r="BX321" s="150"/>
      <c r="BY321" s="150"/>
      <c r="BZ321" s="150"/>
      <c r="CA321" s="150"/>
      <c r="CB321" s="150"/>
      <c r="CC321" s="150"/>
      <c r="CD321" s="150"/>
      <c r="CE321" s="150"/>
      <c r="CF321" s="150"/>
      <c r="CG321" s="147"/>
      <c r="CH321" s="150"/>
      <c r="CI321" s="150"/>
      <c r="CJ321" s="150"/>
      <c r="CK321" s="98">
        <f>SUM(BM321:CB321)*barêmes!$H$16</f>
        <v>0</v>
      </c>
      <c r="CL321" s="151">
        <f t="shared" si="37"/>
        <v>0</v>
      </c>
      <c r="CM321" s="152" t="e">
        <f>E321+F321+G321+H321+I321+J321+K321+L321+M321+N321+O321+P321+Q321+R321+AB321+AC321+AD321+AE321+AF321+AG321+AH321+AI321+AJ321+AK321+AL321+AM321+AN321+AO321+T321+U321+V321+W321+AQ321+AR321+AS321+AT321+BA321+BB321+BC321+BD321+BF321+BG321+BK321+#REF!+BM321+AV321+BN321+AW321+BO321+AY321+BQ321+CD321+CF321+CG321+Z321+AU321+AX321+BP321+BR321+BS321+BT321+BU321+BV321+CE321</f>
        <v>#REF!</v>
      </c>
      <c r="CN321" s="63" t="e">
        <f>SUM(CM321:CM335)</f>
        <v>#REF!</v>
      </c>
      <c r="CO321" s="109">
        <f>SUM(CL321:CL335)</f>
        <v>0</v>
      </c>
    </row>
    <row r="322" spans="1:93" ht="13.8" thickBot="1" x14ac:dyDescent="0.35">
      <c r="A322" s="53">
        <v>317</v>
      </c>
      <c r="B322" s="278"/>
      <c r="C322" s="141"/>
      <c r="D322" s="142">
        <f t="shared" ref="D322:D335" si="41">$B$321</f>
        <v>0</v>
      </c>
      <c r="E322" s="141"/>
      <c r="F322" s="143"/>
      <c r="G322" s="143"/>
      <c r="H322" s="143"/>
      <c r="I322" s="143"/>
      <c r="J322" s="143"/>
      <c r="K322" s="144"/>
      <c r="L322" s="141"/>
      <c r="M322" s="143"/>
      <c r="N322" s="143"/>
      <c r="O322" s="143"/>
      <c r="P322" s="143"/>
      <c r="Q322" s="143"/>
      <c r="R322" s="145"/>
      <c r="S322" s="118">
        <v>0</v>
      </c>
      <c r="T322" s="141"/>
      <c r="U322" s="143"/>
      <c r="V322" s="143"/>
      <c r="W322" s="144"/>
      <c r="X322" s="118">
        <v>0</v>
      </c>
      <c r="Y322" s="182"/>
      <c r="Z322" s="146"/>
      <c r="AA322" s="118">
        <v>0</v>
      </c>
      <c r="AB322" s="142"/>
      <c r="AC322" s="143"/>
      <c r="AD322" s="143"/>
      <c r="AE322" s="143"/>
      <c r="AF322" s="143"/>
      <c r="AG322" s="143"/>
      <c r="AH322" s="144"/>
      <c r="AI322" s="141"/>
      <c r="AJ322" s="143"/>
      <c r="AK322" s="143"/>
      <c r="AL322" s="143"/>
      <c r="AM322" s="143"/>
      <c r="AN322" s="143"/>
      <c r="AO322" s="145"/>
      <c r="AP322" s="116">
        <f>(SUM(AB322:AO322))*barêmes!$H$12</f>
        <v>0</v>
      </c>
      <c r="AQ322" s="141"/>
      <c r="AR322" s="143"/>
      <c r="AS322" s="143"/>
      <c r="AT322" s="143"/>
      <c r="AU322" s="147"/>
      <c r="AV322" s="147"/>
      <c r="AW322" s="148"/>
      <c r="AX322" s="149"/>
      <c r="AY322" s="147"/>
      <c r="AZ322" s="118">
        <v>0</v>
      </c>
      <c r="BA322" s="142"/>
      <c r="BB322" s="143"/>
      <c r="BC322" s="143"/>
      <c r="BD322" s="144"/>
      <c r="BE322" s="118">
        <v>0</v>
      </c>
      <c r="BF322" s="150"/>
      <c r="BG322" s="150"/>
      <c r="BH322" s="150"/>
      <c r="BI322" s="150"/>
      <c r="BJ322" s="150"/>
      <c r="BK322" s="150"/>
      <c r="BL322" s="124">
        <f t="shared" si="38"/>
        <v>0</v>
      </c>
      <c r="BM322" s="150"/>
      <c r="BN322" s="147"/>
      <c r="BO322" s="147"/>
      <c r="BP322" s="150"/>
      <c r="BQ322" s="150"/>
      <c r="BR322" s="150"/>
      <c r="BS322" s="150"/>
      <c r="BT322" s="150"/>
      <c r="BU322" s="150"/>
      <c r="BV322" s="150"/>
      <c r="BW322" s="150"/>
      <c r="BX322" s="150"/>
      <c r="BY322" s="150"/>
      <c r="BZ322" s="150"/>
      <c r="CA322" s="150"/>
      <c r="CB322" s="150"/>
      <c r="CC322" s="150"/>
      <c r="CD322" s="150"/>
      <c r="CE322" s="150"/>
      <c r="CF322" s="150"/>
      <c r="CG322" s="147"/>
      <c r="CH322" s="150"/>
      <c r="CI322" s="150"/>
      <c r="CJ322" s="150"/>
      <c r="CK322" s="98">
        <f>SUM(BM322:CB322)*barêmes!$H$16</f>
        <v>0</v>
      </c>
      <c r="CL322" s="151">
        <f t="shared" si="37"/>
        <v>0</v>
      </c>
      <c r="CM322" s="152" t="e">
        <f>E322+F322+G322+H322+I322+J322+K322+L322+M322+N322+O322+P322+Q322+R322+AB322+AC322+AD322+AE322+AF322+AG322+AH322+AI322+AJ322+AK322+AL322+AM322+AN322+AO322+T322+U322+V322+W322+AQ322+AR322+AS322+AT322+BA322+BB322+BC322+BD322+BF322+BG322+BK322+#REF!+BM322+AV322+BN322+AW322+BO322+AY322+BQ322+CD322+CF322+CG322+Z322+AU322+AX322+BP322+BR322+BS322+BT322+BU322+BV322+CE322</f>
        <v>#REF!</v>
      </c>
    </row>
    <row r="323" spans="1:93" ht="13.8" thickBot="1" x14ac:dyDescent="0.35">
      <c r="A323" s="53">
        <v>318</v>
      </c>
      <c r="B323" s="278"/>
      <c r="C323" s="141"/>
      <c r="D323" s="142">
        <f t="shared" si="41"/>
        <v>0</v>
      </c>
      <c r="E323" s="141"/>
      <c r="F323" s="143"/>
      <c r="G323" s="143"/>
      <c r="H323" s="143"/>
      <c r="I323" s="143"/>
      <c r="J323" s="143"/>
      <c r="K323" s="144"/>
      <c r="L323" s="141"/>
      <c r="M323" s="143"/>
      <c r="N323" s="143"/>
      <c r="O323" s="143"/>
      <c r="P323" s="143"/>
      <c r="Q323" s="143"/>
      <c r="R323" s="145"/>
      <c r="S323" s="118">
        <v>0</v>
      </c>
      <c r="T323" s="141"/>
      <c r="U323" s="143"/>
      <c r="V323" s="143"/>
      <c r="W323" s="144"/>
      <c r="X323" s="118">
        <v>0</v>
      </c>
      <c r="Y323" s="182"/>
      <c r="Z323" s="146"/>
      <c r="AA323" s="118">
        <v>0</v>
      </c>
      <c r="AB323" s="142"/>
      <c r="AC323" s="143"/>
      <c r="AD323" s="143"/>
      <c r="AE323" s="143"/>
      <c r="AF323" s="143"/>
      <c r="AG323" s="143"/>
      <c r="AH323" s="144"/>
      <c r="AI323" s="141"/>
      <c r="AJ323" s="143"/>
      <c r="AK323" s="143"/>
      <c r="AL323" s="143"/>
      <c r="AM323" s="143"/>
      <c r="AN323" s="143"/>
      <c r="AO323" s="145"/>
      <c r="AP323" s="116">
        <f>(SUM(AB323:AO323))*barêmes!$H$12</f>
        <v>0</v>
      </c>
      <c r="AQ323" s="141"/>
      <c r="AR323" s="143"/>
      <c r="AS323" s="143"/>
      <c r="AT323" s="143"/>
      <c r="AU323" s="147"/>
      <c r="AV323" s="147"/>
      <c r="AW323" s="148"/>
      <c r="AX323" s="149"/>
      <c r="AY323" s="147"/>
      <c r="AZ323" s="118">
        <v>0</v>
      </c>
      <c r="BA323" s="142"/>
      <c r="BB323" s="143"/>
      <c r="BC323" s="143"/>
      <c r="BD323" s="144"/>
      <c r="BE323" s="118">
        <v>0</v>
      </c>
      <c r="BF323" s="150"/>
      <c r="BG323" s="150"/>
      <c r="BH323" s="150"/>
      <c r="BI323" s="150"/>
      <c r="BJ323" s="150"/>
      <c r="BK323" s="150"/>
      <c r="BL323" s="124">
        <f t="shared" si="38"/>
        <v>0</v>
      </c>
      <c r="BM323" s="150"/>
      <c r="BN323" s="147"/>
      <c r="BO323" s="147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  <c r="CA323" s="150"/>
      <c r="CB323" s="150"/>
      <c r="CC323" s="150"/>
      <c r="CD323" s="150"/>
      <c r="CE323" s="150"/>
      <c r="CF323" s="150"/>
      <c r="CG323" s="147"/>
      <c r="CH323" s="150"/>
      <c r="CI323" s="150"/>
      <c r="CJ323" s="150"/>
      <c r="CK323" s="98">
        <f>SUM(BM323:CB323)*barêmes!$H$16</f>
        <v>0</v>
      </c>
      <c r="CL323" s="151">
        <f t="shared" si="37"/>
        <v>0</v>
      </c>
      <c r="CM323" s="152" t="e">
        <f>E323+F323+G323+H323+I323+J323+K323+L323+M323+N323+O323+P323+Q323+R323+AB323+AC323+AD323+AE323+AF323+AG323+AH323+AI323+AJ323+AK323+AL323+AM323+AN323+AO323+T323+U323+V323+W323+AQ323+AR323+AS323+AT323+BA323+BB323+BC323+BD323+BF323+BG323+BK323+#REF!+BM323+AV323+BN323+AW323+BO323+AY323+BQ323+CD323+CF323+CG323+Z323+AU323+AX323+BP323+BR323+BS323+BT323+BU323+BV323+CE323</f>
        <v>#REF!</v>
      </c>
      <c r="CN323" s="55"/>
    </row>
    <row r="324" spans="1:93" ht="13.8" thickBot="1" x14ac:dyDescent="0.35">
      <c r="A324" s="53">
        <v>319</v>
      </c>
      <c r="B324" s="278"/>
      <c r="C324" s="153"/>
      <c r="D324" s="142">
        <f t="shared" si="41"/>
        <v>0</v>
      </c>
      <c r="E324" s="153"/>
      <c r="F324" s="154"/>
      <c r="G324" s="154"/>
      <c r="H324" s="154"/>
      <c r="I324" s="154"/>
      <c r="J324" s="154"/>
      <c r="K324" s="155"/>
      <c r="L324" s="153"/>
      <c r="M324" s="154"/>
      <c r="N324" s="154"/>
      <c r="O324" s="154"/>
      <c r="P324" s="154"/>
      <c r="Q324" s="154"/>
      <c r="R324" s="156"/>
      <c r="S324" s="116">
        <v>0</v>
      </c>
      <c r="T324" s="153"/>
      <c r="U324" s="154"/>
      <c r="V324" s="154"/>
      <c r="W324" s="155"/>
      <c r="X324" s="116">
        <v>0</v>
      </c>
      <c r="Y324" s="181"/>
      <c r="Z324" s="157"/>
      <c r="AA324" s="118">
        <v>0</v>
      </c>
      <c r="AB324" s="158"/>
      <c r="AC324" s="154"/>
      <c r="AD324" s="154"/>
      <c r="AE324" s="154"/>
      <c r="AF324" s="154"/>
      <c r="AG324" s="154"/>
      <c r="AH324" s="155"/>
      <c r="AI324" s="153"/>
      <c r="AJ324" s="154"/>
      <c r="AK324" s="154"/>
      <c r="AL324" s="154"/>
      <c r="AM324" s="154"/>
      <c r="AN324" s="154"/>
      <c r="AO324" s="156"/>
      <c r="AP324" s="116">
        <f>(SUM(AB324:AO324))*barêmes!$H$12</f>
        <v>0</v>
      </c>
      <c r="AQ324" s="153"/>
      <c r="AR324" s="154"/>
      <c r="AS324" s="154"/>
      <c r="AT324" s="154"/>
      <c r="AU324" s="159"/>
      <c r="AV324" s="159"/>
      <c r="AW324" s="160"/>
      <c r="AX324" s="161"/>
      <c r="AY324" s="159"/>
      <c r="AZ324" s="118">
        <v>0</v>
      </c>
      <c r="BA324" s="158"/>
      <c r="BB324" s="154"/>
      <c r="BC324" s="154"/>
      <c r="BD324" s="155"/>
      <c r="BE324" s="116">
        <v>0</v>
      </c>
      <c r="BF324" s="162"/>
      <c r="BG324" s="162"/>
      <c r="BH324" s="162"/>
      <c r="BI324" s="162"/>
      <c r="BJ324" s="162"/>
      <c r="BK324" s="162"/>
      <c r="BL324" s="124">
        <f t="shared" si="38"/>
        <v>0</v>
      </c>
      <c r="BM324" s="162"/>
      <c r="BN324" s="159"/>
      <c r="BO324" s="159"/>
      <c r="BP324" s="162"/>
      <c r="BQ324" s="162"/>
      <c r="BR324" s="162"/>
      <c r="BS324" s="162"/>
      <c r="BT324" s="162"/>
      <c r="BU324" s="162"/>
      <c r="BV324" s="162"/>
      <c r="BW324" s="162"/>
      <c r="BX324" s="162"/>
      <c r="BY324" s="162"/>
      <c r="BZ324" s="162"/>
      <c r="CA324" s="162"/>
      <c r="CB324" s="162"/>
      <c r="CC324" s="162"/>
      <c r="CD324" s="162"/>
      <c r="CE324" s="162"/>
      <c r="CF324" s="162"/>
      <c r="CG324" s="159"/>
      <c r="CH324" s="162"/>
      <c r="CI324" s="162"/>
      <c r="CJ324" s="162"/>
      <c r="CK324" s="98">
        <f>SUM(BM324:CB324)*barêmes!$H$16</f>
        <v>0</v>
      </c>
      <c r="CL324" s="151">
        <f t="shared" si="37"/>
        <v>0</v>
      </c>
      <c r="CM324" s="152" t="e">
        <f>E324+F324+G324+H324+I324+J324+K324+L324+M324+N324+O324+P324+Q324+R324+AB324+AC324+AD324+AE324+AF324+AG324+AH324+AI324+AJ324+AK324+AL324+AM324+AN324+AO324+T324+U324+V324+W324+AQ324+AR324+AS324+AT324+BA324+BB324+BC324+BD324+BF324+BG324+BK324+#REF!+BM324+AV324+BN324+AW324+BO324+AY324+BQ324+CD324+CF324+CG324+Z324+AU324+AX324+BP324+BR324+BS324+BT324+BU324+BV324+CE324</f>
        <v>#REF!</v>
      </c>
      <c r="CN324" s="55"/>
    </row>
    <row r="325" spans="1:93" ht="13.8" thickBot="1" x14ac:dyDescent="0.35">
      <c r="A325" s="53">
        <v>320</v>
      </c>
      <c r="B325" s="278"/>
      <c r="C325" s="141"/>
      <c r="D325" s="142">
        <f t="shared" si="41"/>
        <v>0</v>
      </c>
      <c r="E325" s="141"/>
      <c r="F325" s="143"/>
      <c r="G325" s="143"/>
      <c r="H325" s="143"/>
      <c r="I325" s="143"/>
      <c r="J325" s="143"/>
      <c r="K325" s="144"/>
      <c r="L325" s="141"/>
      <c r="M325" s="143"/>
      <c r="N325" s="143"/>
      <c r="O325" s="143"/>
      <c r="P325" s="143"/>
      <c r="Q325" s="143"/>
      <c r="R325" s="145"/>
      <c r="S325" s="118">
        <v>0</v>
      </c>
      <c r="T325" s="141"/>
      <c r="U325" s="143"/>
      <c r="V325" s="143"/>
      <c r="W325" s="144"/>
      <c r="X325" s="118">
        <v>0</v>
      </c>
      <c r="Y325" s="182"/>
      <c r="Z325" s="146"/>
      <c r="AA325" s="118">
        <v>0</v>
      </c>
      <c r="AB325" s="142"/>
      <c r="AC325" s="143"/>
      <c r="AD325" s="143"/>
      <c r="AE325" s="143"/>
      <c r="AF325" s="143"/>
      <c r="AG325" s="143"/>
      <c r="AH325" s="144"/>
      <c r="AI325" s="141"/>
      <c r="AJ325" s="143"/>
      <c r="AK325" s="143"/>
      <c r="AL325" s="143"/>
      <c r="AM325" s="143"/>
      <c r="AN325" s="143"/>
      <c r="AO325" s="145"/>
      <c r="AP325" s="116">
        <f>(SUM(AB325:AO325))*barêmes!$H$12</f>
        <v>0</v>
      </c>
      <c r="AQ325" s="141"/>
      <c r="AR325" s="143"/>
      <c r="AS325" s="143"/>
      <c r="AT325" s="143"/>
      <c r="AU325" s="147"/>
      <c r="AV325" s="147"/>
      <c r="AW325" s="148"/>
      <c r="AX325" s="149"/>
      <c r="AY325" s="147"/>
      <c r="AZ325" s="118">
        <v>0</v>
      </c>
      <c r="BA325" s="142"/>
      <c r="BB325" s="143"/>
      <c r="BC325" s="143"/>
      <c r="BD325" s="144"/>
      <c r="BE325" s="118">
        <v>0</v>
      </c>
      <c r="BF325" s="150"/>
      <c r="BG325" s="150"/>
      <c r="BH325" s="150"/>
      <c r="BI325" s="150"/>
      <c r="BJ325" s="150"/>
      <c r="BK325" s="150"/>
      <c r="BL325" s="124">
        <f t="shared" si="38"/>
        <v>0</v>
      </c>
      <c r="BM325" s="150"/>
      <c r="BN325" s="147"/>
      <c r="BO325" s="147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  <c r="CA325" s="150"/>
      <c r="CB325" s="150"/>
      <c r="CC325" s="150"/>
      <c r="CD325" s="150"/>
      <c r="CE325" s="150"/>
      <c r="CF325" s="150"/>
      <c r="CG325" s="147"/>
      <c r="CH325" s="150"/>
      <c r="CI325" s="150"/>
      <c r="CJ325" s="150"/>
      <c r="CK325" s="98">
        <f>SUM(BM325:CB325)*barêmes!$H$16</f>
        <v>0</v>
      </c>
      <c r="CL325" s="151">
        <f t="shared" si="37"/>
        <v>0</v>
      </c>
      <c r="CM325" s="152" t="e">
        <f>E325+F325+G325+H325+I325+J325+K325+L325+M325+N325+O325+P325+Q325+R325+AB325+AC325+AD325+AE325+AF325+AG325+AH325+AI325+AJ325+AK325+AL325+AM325+AN325+AO325+T325+U325+V325+W325+AQ325+AR325+AS325+AT325+BA325+BB325+BC325+BD325+BF325+BG325+BK325+#REF!+BM325+AV325+BN325+AW325+BO325+AY325+BQ325+CD325+CF325+CG325+Z325+AU325+AX325+BP325+BR325+BS325+BT325+BU325+BV325+CE325</f>
        <v>#REF!</v>
      </c>
    </row>
    <row r="326" spans="1:93" ht="13.8" thickBot="1" x14ac:dyDescent="0.35">
      <c r="A326" s="53">
        <v>321</v>
      </c>
      <c r="B326" s="278"/>
      <c r="C326" s="141"/>
      <c r="D326" s="142">
        <f t="shared" si="41"/>
        <v>0</v>
      </c>
      <c r="E326" s="141"/>
      <c r="F326" s="143"/>
      <c r="G326" s="143"/>
      <c r="H326" s="143"/>
      <c r="I326" s="143"/>
      <c r="J326" s="143"/>
      <c r="K326" s="144"/>
      <c r="L326" s="141"/>
      <c r="M326" s="143"/>
      <c r="N326" s="143"/>
      <c r="O326" s="143"/>
      <c r="P326" s="143"/>
      <c r="Q326" s="143"/>
      <c r="R326" s="145"/>
      <c r="S326" s="118">
        <v>0</v>
      </c>
      <c r="T326" s="141"/>
      <c r="U326" s="143"/>
      <c r="V326" s="143"/>
      <c r="W326" s="144"/>
      <c r="X326" s="118">
        <v>0</v>
      </c>
      <c r="Y326" s="182"/>
      <c r="Z326" s="146"/>
      <c r="AA326" s="118">
        <v>0</v>
      </c>
      <c r="AB326" s="142"/>
      <c r="AC326" s="143"/>
      <c r="AD326" s="143"/>
      <c r="AE326" s="143"/>
      <c r="AF326" s="143"/>
      <c r="AG326" s="143"/>
      <c r="AH326" s="144"/>
      <c r="AI326" s="141"/>
      <c r="AJ326" s="143"/>
      <c r="AK326" s="143"/>
      <c r="AL326" s="143"/>
      <c r="AM326" s="143"/>
      <c r="AN326" s="143"/>
      <c r="AO326" s="145"/>
      <c r="AP326" s="116">
        <f>(SUM(AB326:AO326))*barêmes!$H$12</f>
        <v>0</v>
      </c>
      <c r="AQ326" s="141"/>
      <c r="AR326" s="143"/>
      <c r="AS326" s="143"/>
      <c r="AT326" s="143"/>
      <c r="AU326" s="147"/>
      <c r="AV326" s="147"/>
      <c r="AW326" s="148"/>
      <c r="AX326" s="149"/>
      <c r="AY326" s="147"/>
      <c r="AZ326" s="118">
        <v>0</v>
      </c>
      <c r="BA326" s="142"/>
      <c r="BB326" s="143"/>
      <c r="BC326" s="143"/>
      <c r="BD326" s="144"/>
      <c r="BE326" s="118">
        <v>0</v>
      </c>
      <c r="BF326" s="150"/>
      <c r="BG326" s="150"/>
      <c r="BH326" s="150"/>
      <c r="BI326" s="150"/>
      <c r="BJ326" s="150"/>
      <c r="BK326" s="150"/>
      <c r="BL326" s="124">
        <f t="shared" si="38"/>
        <v>0</v>
      </c>
      <c r="BM326" s="150"/>
      <c r="BN326" s="147"/>
      <c r="BO326" s="147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47"/>
      <c r="CH326" s="150"/>
      <c r="CI326" s="150"/>
      <c r="CJ326" s="150"/>
      <c r="CK326" s="98">
        <f>SUM(BM326:CB326)*barêmes!$H$16</f>
        <v>0</v>
      </c>
      <c r="CL326" s="151">
        <f t="shared" si="37"/>
        <v>0</v>
      </c>
      <c r="CM326" s="152" t="e">
        <f>E326+F326+G326+H326+I326+J326+K326+L326+M326+N326+O326+P326+Q326+R326+AB326+AC326+AD326+AE326+AF326+AG326+AH326+AI326+AJ326+AK326+AL326+AM326+AN326+AO326+T326+U326+V326+W326+AQ326+AR326+AS326+AT326+BA326+BB326+BC326+BD326+BF326+BG326+BK326+#REF!+BM326+AV326+BN326+AW326+BO326+AY326+BQ326+CD326+CF326+CG326+Z326+AU326+AX326+BP326+BR326+BS326+BT326+BU326+BV326+CE326</f>
        <v>#REF!</v>
      </c>
      <c r="CN326" s="55"/>
    </row>
    <row r="327" spans="1:93" ht="13.8" thickBot="1" x14ac:dyDescent="0.35">
      <c r="A327" s="53">
        <v>322</v>
      </c>
      <c r="B327" s="278"/>
      <c r="C327" s="141"/>
      <c r="D327" s="142">
        <f t="shared" si="41"/>
        <v>0</v>
      </c>
      <c r="E327" s="141"/>
      <c r="F327" s="143"/>
      <c r="G327" s="143"/>
      <c r="H327" s="143"/>
      <c r="I327" s="143"/>
      <c r="J327" s="143"/>
      <c r="K327" s="144"/>
      <c r="L327" s="141"/>
      <c r="M327" s="143"/>
      <c r="N327" s="143"/>
      <c r="O327" s="143"/>
      <c r="P327" s="143"/>
      <c r="Q327" s="143"/>
      <c r="R327" s="145"/>
      <c r="S327" s="118">
        <v>0</v>
      </c>
      <c r="T327" s="141"/>
      <c r="U327" s="143"/>
      <c r="V327" s="143"/>
      <c r="W327" s="144"/>
      <c r="X327" s="118">
        <v>0</v>
      </c>
      <c r="Y327" s="182"/>
      <c r="Z327" s="146"/>
      <c r="AA327" s="118">
        <v>0</v>
      </c>
      <c r="AB327" s="142"/>
      <c r="AC327" s="143"/>
      <c r="AD327" s="143"/>
      <c r="AE327" s="143"/>
      <c r="AF327" s="143"/>
      <c r="AG327" s="143"/>
      <c r="AH327" s="144"/>
      <c r="AI327" s="141"/>
      <c r="AJ327" s="143"/>
      <c r="AK327" s="143"/>
      <c r="AL327" s="143"/>
      <c r="AM327" s="143"/>
      <c r="AN327" s="143"/>
      <c r="AO327" s="145"/>
      <c r="AP327" s="116">
        <f>(SUM(AB327:AO327))*barêmes!$H$12</f>
        <v>0</v>
      </c>
      <c r="AQ327" s="141"/>
      <c r="AR327" s="143"/>
      <c r="AS327" s="143"/>
      <c r="AT327" s="143"/>
      <c r="AU327" s="147"/>
      <c r="AV327" s="147"/>
      <c r="AW327" s="148"/>
      <c r="AX327" s="149"/>
      <c r="AY327" s="147"/>
      <c r="AZ327" s="118">
        <v>0</v>
      </c>
      <c r="BA327" s="142"/>
      <c r="BB327" s="143"/>
      <c r="BC327" s="143"/>
      <c r="BD327" s="144"/>
      <c r="BE327" s="118">
        <v>0</v>
      </c>
      <c r="BF327" s="150"/>
      <c r="BG327" s="150"/>
      <c r="BH327" s="150"/>
      <c r="BI327" s="150"/>
      <c r="BJ327" s="150"/>
      <c r="BK327" s="150"/>
      <c r="BL327" s="124">
        <f t="shared" si="38"/>
        <v>0</v>
      </c>
      <c r="BM327" s="150"/>
      <c r="BN327" s="147"/>
      <c r="BO327" s="147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47"/>
      <c r="CH327" s="150"/>
      <c r="CI327" s="150"/>
      <c r="CJ327" s="150"/>
      <c r="CK327" s="98">
        <f>SUM(BM327:CB327)*barêmes!$H$16</f>
        <v>0</v>
      </c>
      <c r="CL327" s="151">
        <f t="shared" ref="CL327:CL390" si="42">AP327+AA327+AZ327+BE327+CK327+BL327</f>
        <v>0</v>
      </c>
      <c r="CM327" s="152" t="e">
        <f>E327+F327+G327+H327+I327+J327+K327+L327+M327+N327+O327+P327+Q327+R327+AB327+AC327+AD327+AE327+AF327+AG327+AH327+AI327+AJ327+AK327+AL327+AM327+AN327+AO327+T327+U327+V327+W327+AQ327+AR327+AS327+AT327+BA327+BB327+BC327+BD327+BF327+BG327+BK327+#REF!+BM327+AV327+BN327+AW327+BO327+AY327+BQ327+CD327+CF327+CG327+Z327+AU327+AX327+BP327+BR327+BS327+BT327+BU327+BV327+CE327</f>
        <v>#REF!</v>
      </c>
    </row>
    <row r="328" spans="1:93" ht="13.8" thickBot="1" x14ac:dyDescent="0.35">
      <c r="A328" s="53">
        <v>323</v>
      </c>
      <c r="B328" s="278"/>
      <c r="C328" s="141"/>
      <c r="D328" s="142">
        <f t="shared" si="41"/>
        <v>0</v>
      </c>
      <c r="E328" s="141"/>
      <c r="F328" s="143"/>
      <c r="G328" s="143"/>
      <c r="H328" s="143"/>
      <c r="I328" s="143"/>
      <c r="J328" s="143"/>
      <c r="K328" s="144"/>
      <c r="L328" s="141"/>
      <c r="M328" s="143"/>
      <c r="N328" s="143"/>
      <c r="O328" s="143"/>
      <c r="P328" s="143"/>
      <c r="Q328" s="143"/>
      <c r="R328" s="145"/>
      <c r="S328" s="118">
        <v>0</v>
      </c>
      <c r="T328" s="141"/>
      <c r="U328" s="143"/>
      <c r="V328" s="143"/>
      <c r="W328" s="144"/>
      <c r="X328" s="118">
        <v>0</v>
      </c>
      <c r="Y328" s="182"/>
      <c r="Z328" s="146"/>
      <c r="AA328" s="118">
        <v>0</v>
      </c>
      <c r="AB328" s="142"/>
      <c r="AC328" s="143"/>
      <c r="AD328" s="143"/>
      <c r="AE328" s="143"/>
      <c r="AF328" s="143"/>
      <c r="AG328" s="143"/>
      <c r="AH328" s="144"/>
      <c r="AI328" s="141"/>
      <c r="AJ328" s="143"/>
      <c r="AK328" s="143"/>
      <c r="AL328" s="143"/>
      <c r="AM328" s="143"/>
      <c r="AN328" s="143"/>
      <c r="AO328" s="145"/>
      <c r="AP328" s="116">
        <f>(SUM(AB328:AO328))*barêmes!$H$12</f>
        <v>0</v>
      </c>
      <c r="AQ328" s="141"/>
      <c r="AR328" s="143"/>
      <c r="AS328" s="143"/>
      <c r="AT328" s="143"/>
      <c r="AU328" s="147"/>
      <c r="AV328" s="147"/>
      <c r="AW328" s="148"/>
      <c r="AX328" s="149"/>
      <c r="AY328" s="147"/>
      <c r="AZ328" s="118">
        <v>0</v>
      </c>
      <c r="BA328" s="142"/>
      <c r="BB328" s="143"/>
      <c r="BC328" s="143"/>
      <c r="BD328" s="144"/>
      <c r="BE328" s="118">
        <v>0</v>
      </c>
      <c r="BF328" s="150"/>
      <c r="BG328" s="150"/>
      <c r="BH328" s="150"/>
      <c r="BI328" s="150"/>
      <c r="BJ328" s="150"/>
      <c r="BK328" s="150"/>
      <c r="BL328" s="124">
        <f t="shared" si="38"/>
        <v>0</v>
      </c>
      <c r="BM328" s="150"/>
      <c r="BN328" s="147"/>
      <c r="BO328" s="147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47"/>
      <c r="CH328" s="150"/>
      <c r="CI328" s="150"/>
      <c r="CJ328" s="150"/>
      <c r="CK328" s="98">
        <f>SUM(BM328:CB328)*barêmes!$H$16</f>
        <v>0</v>
      </c>
      <c r="CL328" s="151">
        <f t="shared" si="42"/>
        <v>0</v>
      </c>
      <c r="CM328" s="152" t="e">
        <f>E328+F328+G328+H328+I328+J328+K328+L328+M328+N328+O328+P328+Q328+R328+AB328+AC328+AD328+AE328+AF328+AG328+AH328+AI328+AJ328+AK328+AL328+AM328+AN328+AO328+T328+U328+V328+W328+AQ328+AR328+AS328+AT328+BA328+BB328+BC328+BD328+BF328+BG328+BK328+#REF!+BM328+AV328+BN328+AW328+BO328+AY328+BQ328+CD328+CF328+CG328+Z328+AU328+AX328+BP328+BR328+BS328+BT328+BU328+BV328+CE328</f>
        <v>#REF!</v>
      </c>
      <c r="CN328" s="55"/>
    </row>
    <row r="329" spans="1:93" ht="13.8" thickBot="1" x14ac:dyDescent="0.35">
      <c r="A329" s="53">
        <v>324</v>
      </c>
      <c r="B329" s="278"/>
      <c r="C329" s="153"/>
      <c r="D329" s="142">
        <f t="shared" si="41"/>
        <v>0</v>
      </c>
      <c r="E329" s="153"/>
      <c r="F329" s="154"/>
      <c r="G329" s="154"/>
      <c r="H329" s="154"/>
      <c r="I329" s="154"/>
      <c r="J329" s="154"/>
      <c r="K329" s="155"/>
      <c r="L329" s="153"/>
      <c r="M329" s="154"/>
      <c r="N329" s="154"/>
      <c r="O329" s="154"/>
      <c r="P329" s="154"/>
      <c r="Q329" s="154"/>
      <c r="R329" s="156"/>
      <c r="S329" s="116">
        <v>0</v>
      </c>
      <c r="T329" s="153"/>
      <c r="U329" s="154"/>
      <c r="V329" s="154"/>
      <c r="W329" s="155"/>
      <c r="X329" s="116">
        <v>0</v>
      </c>
      <c r="Y329" s="181"/>
      <c r="Z329" s="157"/>
      <c r="AA329" s="118">
        <v>0</v>
      </c>
      <c r="AB329" s="158"/>
      <c r="AC329" s="154"/>
      <c r="AD329" s="154"/>
      <c r="AE329" s="154"/>
      <c r="AF329" s="154"/>
      <c r="AG329" s="154"/>
      <c r="AH329" s="155"/>
      <c r="AI329" s="153"/>
      <c r="AJ329" s="154"/>
      <c r="AK329" s="154"/>
      <c r="AL329" s="154"/>
      <c r="AM329" s="154"/>
      <c r="AN329" s="154"/>
      <c r="AO329" s="156"/>
      <c r="AP329" s="116">
        <f>(SUM(AB329:AO329))*barêmes!$H$12</f>
        <v>0</v>
      </c>
      <c r="AQ329" s="153"/>
      <c r="AR329" s="154"/>
      <c r="AS329" s="154"/>
      <c r="AT329" s="154"/>
      <c r="AU329" s="159"/>
      <c r="AV329" s="159"/>
      <c r="AW329" s="160"/>
      <c r="AX329" s="161"/>
      <c r="AY329" s="159"/>
      <c r="AZ329" s="118">
        <v>0</v>
      </c>
      <c r="BA329" s="158"/>
      <c r="BB329" s="154"/>
      <c r="BC329" s="154"/>
      <c r="BD329" s="155"/>
      <c r="BE329" s="116">
        <v>0</v>
      </c>
      <c r="BF329" s="162"/>
      <c r="BG329" s="162"/>
      <c r="BH329" s="162"/>
      <c r="BI329" s="162"/>
      <c r="BJ329" s="162"/>
      <c r="BK329" s="162"/>
      <c r="BL329" s="124">
        <f t="shared" si="38"/>
        <v>0</v>
      </c>
      <c r="BM329" s="162"/>
      <c r="BN329" s="159"/>
      <c r="BO329" s="159"/>
      <c r="BP329" s="162"/>
      <c r="BQ329" s="162"/>
      <c r="BR329" s="162"/>
      <c r="BS329" s="162"/>
      <c r="BT329" s="162"/>
      <c r="BU329" s="162"/>
      <c r="BV329" s="162"/>
      <c r="BW329" s="162"/>
      <c r="BX329" s="162"/>
      <c r="BY329" s="162"/>
      <c r="BZ329" s="162"/>
      <c r="CA329" s="162"/>
      <c r="CB329" s="162"/>
      <c r="CC329" s="162"/>
      <c r="CD329" s="162"/>
      <c r="CE329" s="162"/>
      <c r="CF329" s="162"/>
      <c r="CG329" s="159"/>
      <c r="CH329" s="162"/>
      <c r="CI329" s="162"/>
      <c r="CJ329" s="162"/>
      <c r="CK329" s="98">
        <f>SUM(BM329:CB329)*barêmes!$H$16</f>
        <v>0</v>
      </c>
      <c r="CL329" s="151">
        <f t="shared" si="42"/>
        <v>0</v>
      </c>
      <c r="CM329" s="152" t="e">
        <f>E329+F329+G329+H329+I329+J329+K329+L329+M329+N329+O329+P329+Q329+R329+AB329+AC329+AD329+AE329+AF329+AG329+AH329+AI329+AJ329+AK329+AL329+AM329+AN329+AO329+T329+U329+V329+W329+AQ329+AR329+AS329+AT329+BA329+BB329+BC329+BD329+BF329+BG329+BK329+#REF!+BM329+AV329+BN329+AW329+BO329+AY329+BQ329+CD329+CF329+CG329+Z329+AU329+AX329+BP329+BR329+BS329+BT329+BU329+BV329+CE329</f>
        <v>#REF!</v>
      </c>
      <c r="CN329" s="55"/>
    </row>
    <row r="330" spans="1:93" ht="13.8" thickBot="1" x14ac:dyDescent="0.35">
      <c r="A330" s="53">
        <v>325</v>
      </c>
      <c r="B330" s="278"/>
      <c r="C330" s="141"/>
      <c r="D330" s="142">
        <f t="shared" si="41"/>
        <v>0</v>
      </c>
      <c r="E330" s="141"/>
      <c r="F330" s="143"/>
      <c r="G330" s="143"/>
      <c r="H330" s="143"/>
      <c r="I330" s="143"/>
      <c r="J330" s="143"/>
      <c r="K330" s="144"/>
      <c r="L330" s="141"/>
      <c r="M330" s="143"/>
      <c r="N330" s="143"/>
      <c r="O330" s="143"/>
      <c r="P330" s="143"/>
      <c r="Q330" s="143"/>
      <c r="R330" s="145"/>
      <c r="S330" s="118">
        <v>0</v>
      </c>
      <c r="T330" s="141"/>
      <c r="U330" s="143"/>
      <c r="V330" s="143"/>
      <c r="W330" s="144"/>
      <c r="X330" s="118">
        <v>0</v>
      </c>
      <c r="Y330" s="182"/>
      <c r="Z330" s="146"/>
      <c r="AA330" s="118">
        <v>0</v>
      </c>
      <c r="AB330" s="142"/>
      <c r="AC330" s="143"/>
      <c r="AD330" s="143"/>
      <c r="AE330" s="143"/>
      <c r="AF330" s="143"/>
      <c r="AG330" s="143"/>
      <c r="AH330" s="144"/>
      <c r="AI330" s="141"/>
      <c r="AJ330" s="143"/>
      <c r="AK330" s="143"/>
      <c r="AL330" s="143"/>
      <c r="AM330" s="143"/>
      <c r="AN330" s="143"/>
      <c r="AO330" s="145"/>
      <c r="AP330" s="116">
        <f>(SUM(AB330:AO330))*barêmes!$H$12</f>
        <v>0</v>
      </c>
      <c r="AQ330" s="141"/>
      <c r="AR330" s="143"/>
      <c r="AS330" s="143"/>
      <c r="AT330" s="143"/>
      <c r="AU330" s="147"/>
      <c r="AV330" s="147"/>
      <c r="AW330" s="148"/>
      <c r="AX330" s="149"/>
      <c r="AY330" s="147"/>
      <c r="AZ330" s="118">
        <v>0</v>
      </c>
      <c r="BA330" s="142"/>
      <c r="BB330" s="143"/>
      <c r="BC330" s="143"/>
      <c r="BD330" s="144"/>
      <c r="BE330" s="118">
        <v>0</v>
      </c>
      <c r="BF330" s="150"/>
      <c r="BG330" s="150"/>
      <c r="BH330" s="150"/>
      <c r="BI330" s="150"/>
      <c r="BJ330" s="150"/>
      <c r="BK330" s="150"/>
      <c r="BL330" s="124">
        <f t="shared" ref="BL330:BL393" si="43">SUM(BF330:BK330)*15</f>
        <v>0</v>
      </c>
      <c r="BM330" s="150"/>
      <c r="BN330" s="147"/>
      <c r="BO330" s="147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47"/>
      <c r="CH330" s="150"/>
      <c r="CI330" s="150"/>
      <c r="CJ330" s="150"/>
      <c r="CK330" s="98">
        <f>SUM(BM330:CB330)*barêmes!$H$16</f>
        <v>0</v>
      </c>
      <c r="CL330" s="151">
        <f t="shared" si="42"/>
        <v>0</v>
      </c>
      <c r="CM330" s="152" t="e">
        <f>E330+F330+G330+H330+I330+J330+K330+L330+M330+N330+O330+P330+Q330+R330+AB330+AC330+AD330+AE330+AF330+AG330+AH330+AI330+AJ330+AK330+AL330+AM330+AN330+AO330+T330+U330+V330+W330+AQ330+AR330+AS330+AT330+BA330+BB330+BC330+BD330+BF330+BG330+BK330+#REF!+BM330+AV330+BN330+AW330+BO330+AY330+BQ330+CD330+CF330+CG330+Z330+AU330+AX330+BP330+BR330+BS330+BT330+BU330+BV330+CE330</f>
        <v>#REF!</v>
      </c>
    </row>
    <row r="331" spans="1:93" ht="13.8" thickBot="1" x14ac:dyDescent="0.35">
      <c r="A331" s="53">
        <v>326</v>
      </c>
      <c r="B331" s="278"/>
      <c r="C331" s="141"/>
      <c r="D331" s="142">
        <f t="shared" si="41"/>
        <v>0</v>
      </c>
      <c r="E331" s="141"/>
      <c r="F331" s="143"/>
      <c r="G331" s="143"/>
      <c r="H331" s="143"/>
      <c r="I331" s="143"/>
      <c r="J331" s="143"/>
      <c r="K331" s="144"/>
      <c r="L331" s="141"/>
      <c r="M331" s="143"/>
      <c r="N331" s="143"/>
      <c r="O331" s="143"/>
      <c r="P331" s="143"/>
      <c r="Q331" s="143"/>
      <c r="R331" s="145"/>
      <c r="S331" s="118">
        <v>0</v>
      </c>
      <c r="T331" s="141"/>
      <c r="U331" s="143"/>
      <c r="V331" s="143"/>
      <c r="W331" s="144"/>
      <c r="X331" s="118">
        <v>0</v>
      </c>
      <c r="Y331" s="182"/>
      <c r="Z331" s="146"/>
      <c r="AA331" s="118">
        <v>0</v>
      </c>
      <c r="AB331" s="142"/>
      <c r="AC331" s="143"/>
      <c r="AD331" s="143"/>
      <c r="AE331" s="143"/>
      <c r="AF331" s="143"/>
      <c r="AG331" s="143"/>
      <c r="AH331" s="144"/>
      <c r="AI331" s="141"/>
      <c r="AJ331" s="143"/>
      <c r="AK331" s="143"/>
      <c r="AL331" s="143"/>
      <c r="AM331" s="143"/>
      <c r="AN331" s="143"/>
      <c r="AO331" s="145"/>
      <c r="AP331" s="116">
        <f>(SUM(AB331:AO331))*barêmes!$H$12</f>
        <v>0</v>
      </c>
      <c r="AQ331" s="141"/>
      <c r="AR331" s="143"/>
      <c r="AS331" s="143"/>
      <c r="AT331" s="143"/>
      <c r="AU331" s="147"/>
      <c r="AV331" s="147"/>
      <c r="AW331" s="148"/>
      <c r="AX331" s="149"/>
      <c r="AY331" s="147"/>
      <c r="AZ331" s="118">
        <v>0</v>
      </c>
      <c r="BA331" s="142"/>
      <c r="BB331" s="143"/>
      <c r="BC331" s="143"/>
      <c r="BD331" s="144"/>
      <c r="BE331" s="118">
        <v>0</v>
      </c>
      <c r="BF331" s="150"/>
      <c r="BG331" s="150"/>
      <c r="BH331" s="150"/>
      <c r="BI331" s="150"/>
      <c r="BJ331" s="150"/>
      <c r="BK331" s="150"/>
      <c r="BL331" s="124">
        <f t="shared" si="43"/>
        <v>0</v>
      </c>
      <c r="BM331" s="150"/>
      <c r="BN331" s="147"/>
      <c r="BO331" s="147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47"/>
      <c r="CH331" s="150"/>
      <c r="CI331" s="150"/>
      <c r="CJ331" s="150"/>
      <c r="CK331" s="98">
        <f>SUM(BM331:CB331)*barêmes!$H$16</f>
        <v>0</v>
      </c>
      <c r="CL331" s="151">
        <f t="shared" si="42"/>
        <v>0</v>
      </c>
      <c r="CM331" s="152" t="e">
        <f>E331+F331+G331+H331+I331+J331+K331+L331+M331+N331+O331+P331+Q331+R331+AB331+AC331+AD331+AE331+AF331+AG331+AH331+AI331+AJ331+AK331+AL331+AM331+AN331+AO331+T331+U331+V331+W331+AQ331+AR331+AS331+AT331+BA331+BB331+BC331+BD331+BF331+BG331+BK331+#REF!+BM331+AV331+BN331+AW331+BO331+AY331+BQ331+CD331+CF331+CG331+Z331+AU331+AX331+BP331+BR331+BS331+BT331+BU331+BV331+CE331</f>
        <v>#REF!</v>
      </c>
      <c r="CN331" s="55"/>
    </row>
    <row r="332" spans="1:93" ht="13.8" thickBot="1" x14ac:dyDescent="0.35">
      <c r="A332" s="53">
        <v>327</v>
      </c>
      <c r="B332" s="278"/>
      <c r="C332" s="153"/>
      <c r="D332" s="142">
        <f t="shared" si="41"/>
        <v>0</v>
      </c>
      <c r="E332" s="153"/>
      <c r="F332" s="154"/>
      <c r="G332" s="154"/>
      <c r="H332" s="154"/>
      <c r="I332" s="154"/>
      <c r="J332" s="154"/>
      <c r="K332" s="155"/>
      <c r="L332" s="153"/>
      <c r="M332" s="154"/>
      <c r="N332" s="154"/>
      <c r="O332" s="154"/>
      <c r="P332" s="154"/>
      <c r="Q332" s="154"/>
      <c r="R332" s="156"/>
      <c r="S332" s="116">
        <v>0</v>
      </c>
      <c r="T332" s="153"/>
      <c r="U332" s="154"/>
      <c r="V332" s="154"/>
      <c r="W332" s="155"/>
      <c r="X332" s="116">
        <v>0</v>
      </c>
      <c r="Y332" s="181"/>
      <c r="Z332" s="157"/>
      <c r="AA332" s="118">
        <v>0</v>
      </c>
      <c r="AB332" s="158"/>
      <c r="AC332" s="154"/>
      <c r="AD332" s="154"/>
      <c r="AE332" s="154"/>
      <c r="AF332" s="154"/>
      <c r="AG332" s="154"/>
      <c r="AH332" s="155"/>
      <c r="AI332" s="153"/>
      <c r="AJ332" s="154"/>
      <c r="AK332" s="154"/>
      <c r="AL332" s="154"/>
      <c r="AM332" s="154"/>
      <c r="AN332" s="154"/>
      <c r="AO332" s="156"/>
      <c r="AP332" s="116">
        <f>(SUM(AB332:AO332))*barêmes!$H$12</f>
        <v>0</v>
      </c>
      <c r="AQ332" s="153"/>
      <c r="AR332" s="154"/>
      <c r="AS332" s="154"/>
      <c r="AT332" s="154"/>
      <c r="AU332" s="159"/>
      <c r="AV332" s="159"/>
      <c r="AW332" s="160"/>
      <c r="AX332" s="161"/>
      <c r="AY332" s="159"/>
      <c r="AZ332" s="118">
        <v>0</v>
      </c>
      <c r="BA332" s="158"/>
      <c r="BB332" s="154"/>
      <c r="BC332" s="154"/>
      <c r="BD332" s="155"/>
      <c r="BE332" s="116">
        <v>0</v>
      </c>
      <c r="BF332" s="162"/>
      <c r="BG332" s="162"/>
      <c r="BH332" s="162"/>
      <c r="BI332" s="162"/>
      <c r="BJ332" s="162"/>
      <c r="BK332" s="162"/>
      <c r="BL332" s="124">
        <f t="shared" si="43"/>
        <v>0</v>
      </c>
      <c r="BM332" s="162"/>
      <c r="BN332" s="159"/>
      <c r="BO332" s="159"/>
      <c r="BP332" s="162"/>
      <c r="BQ332" s="162"/>
      <c r="BR332" s="162"/>
      <c r="BS332" s="162"/>
      <c r="BT332" s="162"/>
      <c r="BU332" s="162"/>
      <c r="BV332" s="162"/>
      <c r="BW332" s="162"/>
      <c r="BX332" s="162"/>
      <c r="BY332" s="162"/>
      <c r="BZ332" s="162"/>
      <c r="CA332" s="162"/>
      <c r="CB332" s="162"/>
      <c r="CC332" s="162"/>
      <c r="CD332" s="162"/>
      <c r="CE332" s="162"/>
      <c r="CF332" s="162"/>
      <c r="CG332" s="159"/>
      <c r="CH332" s="162"/>
      <c r="CI332" s="162"/>
      <c r="CJ332" s="162"/>
      <c r="CK332" s="98">
        <f>SUM(BM332:CB332)*barêmes!$H$16</f>
        <v>0</v>
      </c>
      <c r="CL332" s="151">
        <f t="shared" si="42"/>
        <v>0</v>
      </c>
      <c r="CM332" s="152" t="e">
        <f>E332+F332+G332+H332+I332+J332+K332+L332+M332+N332+O332+P332+Q332+R332+AB332+AC332+AD332+AE332+AF332+AG332+AH332+AI332+AJ332+AK332+AL332+AM332+AN332+AO332+T332+U332+V332+W332+AQ332+AR332+AS332+AT332+BA332+BB332+BC332+BD332+BF332+BG332+BK332+#REF!+BM332+AV332+BN332+AW332+BO332+AY332+BQ332+CD332+CF332+CG332+Z332+AU332+AX332+BP332+BR332+BS332+BT332+BU332+BV332+CE332</f>
        <v>#REF!</v>
      </c>
      <c r="CN332" s="55"/>
    </row>
    <row r="333" spans="1:93" ht="13.8" thickBot="1" x14ac:dyDescent="0.35">
      <c r="A333" s="53">
        <v>328</v>
      </c>
      <c r="B333" s="278"/>
      <c r="C333" s="141"/>
      <c r="D333" s="142">
        <f t="shared" si="41"/>
        <v>0</v>
      </c>
      <c r="E333" s="141"/>
      <c r="F333" s="143"/>
      <c r="G333" s="143"/>
      <c r="H333" s="143"/>
      <c r="I333" s="143"/>
      <c r="J333" s="143"/>
      <c r="K333" s="144"/>
      <c r="L333" s="141"/>
      <c r="M333" s="143"/>
      <c r="N333" s="143"/>
      <c r="O333" s="143"/>
      <c r="P333" s="143"/>
      <c r="Q333" s="143"/>
      <c r="R333" s="145"/>
      <c r="S333" s="118">
        <v>0</v>
      </c>
      <c r="T333" s="141"/>
      <c r="U333" s="143"/>
      <c r="V333" s="143"/>
      <c r="W333" s="144"/>
      <c r="X333" s="118">
        <v>0</v>
      </c>
      <c r="Y333" s="182"/>
      <c r="Z333" s="146"/>
      <c r="AA333" s="118">
        <v>0</v>
      </c>
      <c r="AB333" s="142"/>
      <c r="AC333" s="143"/>
      <c r="AD333" s="143"/>
      <c r="AE333" s="143"/>
      <c r="AF333" s="143"/>
      <c r="AG333" s="143"/>
      <c r="AH333" s="144"/>
      <c r="AI333" s="141"/>
      <c r="AJ333" s="143"/>
      <c r="AK333" s="143"/>
      <c r="AL333" s="143"/>
      <c r="AM333" s="143"/>
      <c r="AN333" s="143"/>
      <c r="AO333" s="145"/>
      <c r="AP333" s="116">
        <f>(SUM(AB333:AO333))*barêmes!$H$12</f>
        <v>0</v>
      </c>
      <c r="AQ333" s="141"/>
      <c r="AR333" s="143"/>
      <c r="AS333" s="143"/>
      <c r="AT333" s="143"/>
      <c r="AU333" s="147"/>
      <c r="AV333" s="147"/>
      <c r="AW333" s="148"/>
      <c r="AX333" s="149"/>
      <c r="AY333" s="147"/>
      <c r="AZ333" s="118">
        <v>0</v>
      </c>
      <c r="BA333" s="142"/>
      <c r="BB333" s="143"/>
      <c r="BC333" s="143"/>
      <c r="BD333" s="144"/>
      <c r="BE333" s="118">
        <v>0</v>
      </c>
      <c r="BF333" s="150"/>
      <c r="BG333" s="150"/>
      <c r="BH333" s="150"/>
      <c r="BI333" s="150"/>
      <c r="BJ333" s="150"/>
      <c r="BK333" s="150"/>
      <c r="BL333" s="124">
        <f t="shared" si="43"/>
        <v>0</v>
      </c>
      <c r="BM333" s="150"/>
      <c r="BN333" s="147"/>
      <c r="BO333" s="147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  <c r="CA333" s="150"/>
      <c r="CB333" s="150"/>
      <c r="CC333" s="150"/>
      <c r="CD333" s="150"/>
      <c r="CE333" s="150"/>
      <c r="CF333" s="150"/>
      <c r="CG333" s="147"/>
      <c r="CH333" s="150"/>
      <c r="CI333" s="150"/>
      <c r="CJ333" s="150"/>
      <c r="CK333" s="98">
        <f>SUM(BM333:CB333)*barêmes!$H$16</f>
        <v>0</v>
      </c>
      <c r="CL333" s="151">
        <f t="shared" si="42"/>
        <v>0</v>
      </c>
      <c r="CM333" s="152" t="e">
        <f>E333+F333+G333+H333+I333+J333+K333+L333+M333+N333+O333+P333+Q333+R333+AB333+AC333+AD333+AE333+AF333+AG333+AH333+AI333+AJ333+AK333+AL333+AM333+AN333+AO333+T333+U333+V333+W333+AQ333+AR333+AS333+AT333+BA333+BB333+BC333+BD333+BF333+BG333+BK333+#REF!+BM333+AV333+BN333+AW333+BO333+AY333+BQ333+CD333+CF333+CG333+Z333+AU333+AX333+BP333+BR333+BS333+BT333+BU333+BV333+CE333</f>
        <v>#REF!</v>
      </c>
      <c r="CN333" s="55"/>
    </row>
    <row r="334" spans="1:93" ht="13.8" thickBot="1" x14ac:dyDescent="0.35">
      <c r="A334" s="53">
        <v>329</v>
      </c>
      <c r="B334" s="278"/>
      <c r="C334" s="141"/>
      <c r="D334" s="142">
        <f t="shared" si="41"/>
        <v>0</v>
      </c>
      <c r="E334" s="141"/>
      <c r="F334" s="143"/>
      <c r="G334" s="143"/>
      <c r="H334" s="143"/>
      <c r="I334" s="143"/>
      <c r="J334" s="143"/>
      <c r="K334" s="144"/>
      <c r="L334" s="141"/>
      <c r="M334" s="143"/>
      <c r="N334" s="143"/>
      <c r="O334" s="143"/>
      <c r="P334" s="143"/>
      <c r="Q334" s="143"/>
      <c r="R334" s="145"/>
      <c r="S334" s="118">
        <v>0</v>
      </c>
      <c r="T334" s="141"/>
      <c r="U334" s="143"/>
      <c r="V334" s="143"/>
      <c r="W334" s="144"/>
      <c r="X334" s="118">
        <v>0</v>
      </c>
      <c r="Y334" s="182"/>
      <c r="Z334" s="146"/>
      <c r="AA334" s="118">
        <v>0</v>
      </c>
      <c r="AB334" s="142"/>
      <c r="AC334" s="143"/>
      <c r="AD334" s="143"/>
      <c r="AE334" s="143"/>
      <c r="AF334" s="143"/>
      <c r="AG334" s="143"/>
      <c r="AH334" s="144"/>
      <c r="AI334" s="141"/>
      <c r="AJ334" s="143"/>
      <c r="AK334" s="143"/>
      <c r="AL334" s="143"/>
      <c r="AM334" s="143"/>
      <c r="AN334" s="143"/>
      <c r="AO334" s="145"/>
      <c r="AP334" s="116">
        <f>(SUM(AB334:AO334))*barêmes!$H$12</f>
        <v>0</v>
      </c>
      <c r="AQ334" s="141"/>
      <c r="AR334" s="143"/>
      <c r="AS334" s="143"/>
      <c r="AT334" s="143"/>
      <c r="AU334" s="147"/>
      <c r="AV334" s="147"/>
      <c r="AW334" s="148"/>
      <c r="AX334" s="149"/>
      <c r="AY334" s="147"/>
      <c r="AZ334" s="118">
        <v>0</v>
      </c>
      <c r="BA334" s="142"/>
      <c r="BB334" s="143"/>
      <c r="BC334" s="143"/>
      <c r="BD334" s="144"/>
      <c r="BE334" s="118">
        <v>0</v>
      </c>
      <c r="BF334" s="150"/>
      <c r="BG334" s="150"/>
      <c r="BH334" s="150"/>
      <c r="BI334" s="150"/>
      <c r="BJ334" s="150"/>
      <c r="BK334" s="150"/>
      <c r="BL334" s="124">
        <f t="shared" si="43"/>
        <v>0</v>
      </c>
      <c r="BM334" s="150"/>
      <c r="BN334" s="147"/>
      <c r="BO334" s="147"/>
      <c r="BP334" s="150"/>
      <c r="BQ334" s="150"/>
      <c r="BR334" s="150"/>
      <c r="BS334" s="150"/>
      <c r="BT334" s="150"/>
      <c r="BU334" s="150"/>
      <c r="BV334" s="150"/>
      <c r="BW334" s="150"/>
      <c r="BX334" s="150"/>
      <c r="BY334" s="150"/>
      <c r="BZ334" s="150"/>
      <c r="CA334" s="150"/>
      <c r="CB334" s="150"/>
      <c r="CC334" s="150"/>
      <c r="CD334" s="150"/>
      <c r="CE334" s="150"/>
      <c r="CF334" s="150"/>
      <c r="CG334" s="147"/>
      <c r="CH334" s="150"/>
      <c r="CI334" s="150"/>
      <c r="CJ334" s="150"/>
      <c r="CK334" s="98">
        <f>SUM(BM334:CB334)*barêmes!$H$16</f>
        <v>0</v>
      </c>
      <c r="CL334" s="151">
        <f t="shared" si="42"/>
        <v>0</v>
      </c>
      <c r="CM334" s="152" t="e">
        <f>E334+F334+G334+H334+I334+J334+K334+L334+M334+N334+O334+P334+Q334+R334+AB334+AC334+AD334+AE334+AF334+AG334+AH334+AI334+AJ334+AK334+AL334+AM334+AN334+AO334+T334+U334+V334+W334+AQ334+AR334+AS334+AT334+BA334+BB334+BC334+BD334+BF334+BG334+BK334+#REF!+BM334+AV334+BN334+AW334+BO334+AY334+BQ334+CD334+CF334+CG334+Z334+AU334+AX334+BP334+BR334+BS334+BT334+BU334+BV334+CE334</f>
        <v>#REF!</v>
      </c>
    </row>
    <row r="335" spans="1:93" ht="13.8" thickBot="1" x14ac:dyDescent="0.35">
      <c r="A335" s="53">
        <v>330</v>
      </c>
      <c r="B335" s="328"/>
      <c r="C335" s="141"/>
      <c r="D335" s="142">
        <f t="shared" si="41"/>
        <v>0</v>
      </c>
      <c r="E335" s="141"/>
      <c r="F335" s="143"/>
      <c r="G335" s="143"/>
      <c r="H335" s="143"/>
      <c r="I335" s="143"/>
      <c r="J335" s="143"/>
      <c r="K335" s="144"/>
      <c r="L335" s="141"/>
      <c r="M335" s="143"/>
      <c r="N335" s="143"/>
      <c r="O335" s="143"/>
      <c r="P335" s="143"/>
      <c r="Q335" s="143"/>
      <c r="R335" s="145"/>
      <c r="S335" s="118">
        <v>0</v>
      </c>
      <c r="T335" s="141"/>
      <c r="U335" s="143"/>
      <c r="V335" s="143"/>
      <c r="W335" s="144"/>
      <c r="X335" s="118">
        <v>0</v>
      </c>
      <c r="Y335" s="182"/>
      <c r="Z335" s="146"/>
      <c r="AA335" s="118">
        <v>0</v>
      </c>
      <c r="AB335" s="142"/>
      <c r="AC335" s="143"/>
      <c r="AD335" s="143"/>
      <c r="AE335" s="143"/>
      <c r="AF335" s="143"/>
      <c r="AG335" s="143"/>
      <c r="AH335" s="144"/>
      <c r="AI335" s="141"/>
      <c r="AJ335" s="143"/>
      <c r="AK335" s="143"/>
      <c r="AL335" s="143"/>
      <c r="AM335" s="143"/>
      <c r="AN335" s="143"/>
      <c r="AO335" s="145"/>
      <c r="AP335" s="116">
        <f>(SUM(AB335:AO335))*barêmes!$H$12</f>
        <v>0</v>
      </c>
      <c r="AQ335" s="141"/>
      <c r="AR335" s="143"/>
      <c r="AS335" s="143"/>
      <c r="AT335" s="143"/>
      <c r="AU335" s="147"/>
      <c r="AV335" s="147"/>
      <c r="AW335" s="148"/>
      <c r="AX335" s="149"/>
      <c r="AY335" s="147"/>
      <c r="AZ335" s="118">
        <v>0</v>
      </c>
      <c r="BA335" s="142"/>
      <c r="BB335" s="143"/>
      <c r="BC335" s="143"/>
      <c r="BD335" s="144"/>
      <c r="BE335" s="118">
        <v>0</v>
      </c>
      <c r="BF335" s="150"/>
      <c r="BG335" s="150"/>
      <c r="BH335" s="150"/>
      <c r="BI335" s="150"/>
      <c r="BJ335" s="150"/>
      <c r="BK335" s="150"/>
      <c r="BL335" s="124">
        <f t="shared" si="43"/>
        <v>0</v>
      </c>
      <c r="BM335" s="150"/>
      <c r="BN335" s="147"/>
      <c r="BO335" s="147"/>
      <c r="BP335" s="150"/>
      <c r="BQ335" s="150"/>
      <c r="BR335" s="150"/>
      <c r="BS335" s="150"/>
      <c r="BT335" s="150"/>
      <c r="BU335" s="150"/>
      <c r="BV335" s="150"/>
      <c r="BW335" s="150"/>
      <c r="BX335" s="150"/>
      <c r="BY335" s="150"/>
      <c r="BZ335" s="150"/>
      <c r="CA335" s="150"/>
      <c r="CB335" s="150"/>
      <c r="CC335" s="150"/>
      <c r="CD335" s="150"/>
      <c r="CE335" s="150"/>
      <c r="CF335" s="150"/>
      <c r="CG335" s="147"/>
      <c r="CH335" s="150"/>
      <c r="CI335" s="150"/>
      <c r="CJ335" s="150"/>
      <c r="CK335" s="98">
        <f>SUM(BM335:CB335)*barêmes!$H$16</f>
        <v>0</v>
      </c>
      <c r="CL335" s="151">
        <f t="shared" si="42"/>
        <v>0</v>
      </c>
      <c r="CM335" s="152" t="e">
        <f>E335+F335+G335+H335+I335+J335+K335+L335+M335+N335+O335+P335+Q335+R335+AB335+AC335+AD335+AE335+AF335+AG335+AH335+AI335+AJ335+AK335+AL335+AM335+AN335+AO335+T335+U335+V335+W335+AQ335+AR335+AS335+AT335+BA335+BB335+BC335+BD335+BF335+BG335+BK335+#REF!+BM335+AV335+BN335+AW335+BO335+AY335+BQ335+CD335+CF335+CG335+Z335+AU335+AX335+BP335+BR335+BS335+BT335+BU335+BV335+CE335</f>
        <v>#REF!</v>
      </c>
    </row>
    <row r="336" spans="1:93" ht="13.8" thickBot="1" x14ac:dyDescent="0.35">
      <c r="A336" s="53">
        <v>333</v>
      </c>
      <c r="B336" s="341"/>
      <c r="C336" s="128"/>
      <c r="D336" s="132" t="e">
        <f>#REF!</f>
        <v>#REF!</v>
      </c>
      <c r="E336" s="128"/>
      <c r="F336" s="129"/>
      <c r="G336" s="129"/>
      <c r="H336" s="129"/>
      <c r="I336" s="129"/>
      <c r="J336" s="129"/>
      <c r="K336" s="130"/>
      <c r="L336" s="128"/>
      <c r="M336" s="129"/>
      <c r="N336" s="129"/>
      <c r="O336" s="129"/>
      <c r="P336" s="129"/>
      <c r="Q336" s="129"/>
      <c r="R336" s="112"/>
      <c r="S336" s="118">
        <v>0</v>
      </c>
      <c r="T336" s="128"/>
      <c r="U336" s="129"/>
      <c r="V336" s="129"/>
      <c r="W336" s="130"/>
      <c r="X336" s="118">
        <v>0</v>
      </c>
      <c r="Y336" s="182"/>
      <c r="Z336" s="131"/>
      <c r="AA336" s="118">
        <v>0</v>
      </c>
      <c r="AB336" s="132"/>
      <c r="AC336" s="129"/>
      <c r="AD336" s="129"/>
      <c r="AE336" s="129"/>
      <c r="AF336" s="129"/>
      <c r="AG336" s="129"/>
      <c r="AH336" s="130"/>
      <c r="AI336" s="128"/>
      <c r="AJ336" s="129"/>
      <c r="AK336" s="129"/>
      <c r="AL336" s="129"/>
      <c r="AM336" s="129"/>
      <c r="AN336" s="129"/>
      <c r="AO336" s="112"/>
      <c r="AP336" s="116">
        <f>(SUM(AB336:AO336))*barêmes!$H$12</f>
        <v>0</v>
      </c>
      <c r="AQ336" s="128"/>
      <c r="AR336" s="129"/>
      <c r="AS336" s="129"/>
      <c r="AT336" s="129"/>
      <c r="AU336" s="133"/>
      <c r="AV336" s="133"/>
      <c r="AW336" s="134"/>
      <c r="AX336" s="135"/>
      <c r="AY336" s="133"/>
      <c r="AZ336" s="118">
        <v>0</v>
      </c>
      <c r="BA336" s="132"/>
      <c r="BB336" s="129"/>
      <c r="BC336" s="129"/>
      <c r="BD336" s="130"/>
      <c r="BE336" s="118">
        <v>0</v>
      </c>
      <c r="BF336" s="136"/>
      <c r="BG336" s="136"/>
      <c r="BH336" s="136"/>
      <c r="BI336" s="136"/>
      <c r="BJ336" s="136"/>
      <c r="BK336" s="136"/>
      <c r="BL336" s="124">
        <f t="shared" si="43"/>
        <v>0</v>
      </c>
      <c r="BM336" s="136"/>
      <c r="BN336" s="133"/>
      <c r="BO336" s="133"/>
      <c r="BP336" s="136"/>
      <c r="BQ336" s="136"/>
      <c r="BR336" s="136"/>
      <c r="BS336" s="136"/>
      <c r="BT336" s="136"/>
      <c r="BU336" s="136"/>
      <c r="BV336" s="136"/>
      <c r="BW336" s="136"/>
      <c r="BX336" s="136"/>
      <c r="BY336" s="136"/>
      <c r="BZ336" s="136"/>
      <c r="CA336" s="136"/>
      <c r="CB336" s="136"/>
      <c r="CC336" s="136"/>
      <c r="CD336" s="136"/>
      <c r="CE336" s="136"/>
      <c r="CF336" s="136"/>
      <c r="CG336" s="133"/>
      <c r="CH336" s="136"/>
      <c r="CI336" s="136"/>
      <c r="CJ336" s="136"/>
      <c r="CK336" s="98">
        <f>SUM(BM336:CB336)*barêmes!$H$16</f>
        <v>0</v>
      </c>
      <c r="CL336" s="164">
        <f t="shared" si="42"/>
        <v>0</v>
      </c>
      <c r="CM336" s="125" t="e">
        <f>E336+F336+G336+H336+I336+J336+K336+L336+M336+N336+O336+P336+Q336+R336+AB336+AC336+AD336+AE336+AF336+AG336+AH336+AI336+AJ336+AK336+AL336+AM336+AN336+AO336+T336+U336+V336+W336+AQ336+AR336+AS336+AT336+BA336+BB336+BC336+BD336+BF336+BG336+BK336+#REF!+BM336+AV336+BN336+AW336+BO336+AY336+BQ336+CD336+CF336+CG336+Z336+AU336+AX336+BP336+BR336+BS336+BT336+BU336+BV336+CE336</f>
        <v>#REF!</v>
      </c>
      <c r="CN336" s="126"/>
    </row>
    <row r="337" spans="1:92" ht="13.8" thickBot="1" x14ac:dyDescent="0.35">
      <c r="A337" s="53">
        <v>334</v>
      </c>
      <c r="B337" s="341"/>
      <c r="C337" s="128"/>
      <c r="D337" s="132" t="e">
        <f>#REF!</f>
        <v>#REF!</v>
      </c>
      <c r="E337" s="128"/>
      <c r="F337" s="129"/>
      <c r="G337" s="129"/>
      <c r="H337" s="129"/>
      <c r="I337" s="129"/>
      <c r="J337" s="129"/>
      <c r="K337" s="130"/>
      <c r="L337" s="128"/>
      <c r="M337" s="129"/>
      <c r="N337" s="129"/>
      <c r="O337" s="129"/>
      <c r="P337" s="129"/>
      <c r="Q337" s="129"/>
      <c r="R337" s="112"/>
      <c r="S337" s="118">
        <v>0</v>
      </c>
      <c r="T337" s="128"/>
      <c r="U337" s="129"/>
      <c r="V337" s="129"/>
      <c r="W337" s="130"/>
      <c r="X337" s="118">
        <v>0</v>
      </c>
      <c r="Y337" s="182"/>
      <c r="Z337" s="131"/>
      <c r="AA337" s="118">
        <v>0</v>
      </c>
      <c r="AB337" s="132"/>
      <c r="AC337" s="129"/>
      <c r="AD337" s="129"/>
      <c r="AE337" s="129"/>
      <c r="AF337" s="129"/>
      <c r="AG337" s="129"/>
      <c r="AH337" s="130"/>
      <c r="AI337" s="128"/>
      <c r="AJ337" s="129"/>
      <c r="AK337" s="129"/>
      <c r="AL337" s="129"/>
      <c r="AM337" s="129"/>
      <c r="AN337" s="129"/>
      <c r="AO337" s="112"/>
      <c r="AP337" s="116">
        <f>(SUM(AB337:AO337))*barêmes!$H$12</f>
        <v>0</v>
      </c>
      <c r="AQ337" s="128"/>
      <c r="AR337" s="129"/>
      <c r="AS337" s="129"/>
      <c r="AT337" s="129"/>
      <c r="AU337" s="133"/>
      <c r="AV337" s="133"/>
      <c r="AW337" s="134"/>
      <c r="AX337" s="135"/>
      <c r="AY337" s="133"/>
      <c r="AZ337" s="118">
        <v>0</v>
      </c>
      <c r="BA337" s="132"/>
      <c r="BB337" s="129"/>
      <c r="BC337" s="129"/>
      <c r="BD337" s="130"/>
      <c r="BE337" s="118">
        <v>0</v>
      </c>
      <c r="BF337" s="136"/>
      <c r="BG337" s="136"/>
      <c r="BH337" s="136"/>
      <c r="BI337" s="136"/>
      <c r="BJ337" s="136"/>
      <c r="BK337" s="136"/>
      <c r="BL337" s="124">
        <f t="shared" si="43"/>
        <v>0</v>
      </c>
      <c r="BM337" s="136"/>
      <c r="BN337" s="133"/>
      <c r="BO337" s="133"/>
      <c r="BP337" s="136"/>
      <c r="BQ337" s="136"/>
      <c r="BR337" s="136"/>
      <c r="BS337" s="136"/>
      <c r="BT337" s="136"/>
      <c r="BU337" s="136"/>
      <c r="BV337" s="136"/>
      <c r="BW337" s="136"/>
      <c r="BX337" s="136"/>
      <c r="BY337" s="136"/>
      <c r="BZ337" s="136"/>
      <c r="CA337" s="136"/>
      <c r="CB337" s="136"/>
      <c r="CC337" s="136"/>
      <c r="CD337" s="136"/>
      <c r="CE337" s="136"/>
      <c r="CF337" s="136"/>
      <c r="CG337" s="133"/>
      <c r="CH337" s="136"/>
      <c r="CI337" s="136"/>
      <c r="CJ337" s="136"/>
      <c r="CK337" s="98">
        <f>SUM(BM337:CB337)*barêmes!$H$16</f>
        <v>0</v>
      </c>
      <c r="CL337" s="164">
        <f t="shared" si="42"/>
        <v>0</v>
      </c>
      <c r="CM337" s="125" t="e">
        <f>E337+F337+G337+H337+I337+J337+K337+L337+M337+N337+O337+P337+Q337+R337+AB337+AC337+AD337+AE337+AF337+AG337+AH337+AI337+AJ337+AK337+AL337+AM337+AN337+AO337+T337+U337+V337+W337+AQ337+AR337+AS337+AT337+BA337+BB337+BC337+BD337+BF337+BG337+BK337+#REF!+BM337+AV337+BN337+AW337+BO337+AY337+BQ337+CD337+CF337+CG337+Z337+AU337+AX337+BP337+BR337+BS337+BT337+BU337+BV337+CE337</f>
        <v>#REF!</v>
      </c>
      <c r="CN337" s="137"/>
    </row>
    <row r="338" spans="1:92" ht="13.8" thickBot="1" x14ac:dyDescent="0.35">
      <c r="A338" s="53">
        <v>335</v>
      </c>
      <c r="B338" s="341"/>
      <c r="C338" s="128"/>
      <c r="D338" s="132" t="e">
        <f>#REF!</f>
        <v>#REF!</v>
      </c>
      <c r="E338" s="128"/>
      <c r="F338" s="129"/>
      <c r="G338" s="129"/>
      <c r="H338" s="129"/>
      <c r="I338" s="129"/>
      <c r="J338" s="129"/>
      <c r="K338" s="130"/>
      <c r="L338" s="128"/>
      <c r="M338" s="129"/>
      <c r="N338" s="129"/>
      <c r="O338" s="129"/>
      <c r="P338" s="129"/>
      <c r="Q338" s="129"/>
      <c r="R338" s="112"/>
      <c r="S338" s="118">
        <v>0</v>
      </c>
      <c r="T338" s="128"/>
      <c r="U338" s="129"/>
      <c r="V338" s="129"/>
      <c r="W338" s="130"/>
      <c r="X338" s="118">
        <v>0</v>
      </c>
      <c r="Y338" s="182"/>
      <c r="Z338" s="131"/>
      <c r="AA338" s="118">
        <v>0</v>
      </c>
      <c r="AB338" s="132"/>
      <c r="AC338" s="129"/>
      <c r="AD338" s="129"/>
      <c r="AE338" s="129"/>
      <c r="AF338" s="129"/>
      <c r="AG338" s="129"/>
      <c r="AH338" s="130"/>
      <c r="AI338" s="128"/>
      <c r="AJ338" s="129"/>
      <c r="AK338" s="129"/>
      <c r="AL338" s="129"/>
      <c r="AM338" s="129"/>
      <c r="AN338" s="129"/>
      <c r="AO338" s="112"/>
      <c r="AP338" s="116">
        <f>(SUM(AB338:AO338))*barêmes!$H$12</f>
        <v>0</v>
      </c>
      <c r="AQ338" s="128"/>
      <c r="AR338" s="129"/>
      <c r="AS338" s="129"/>
      <c r="AT338" s="129"/>
      <c r="AU338" s="133"/>
      <c r="AV338" s="133"/>
      <c r="AW338" s="134"/>
      <c r="AX338" s="135"/>
      <c r="AY338" s="133"/>
      <c r="AZ338" s="118">
        <v>0</v>
      </c>
      <c r="BA338" s="132"/>
      <c r="BB338" s="129"/>
      <c r="BC338" s="129"/>
      <c r="BD338" s="130"/>
      <c r="BE338" s="118">
        <v>0</v>
      </c>
      <c r="BF338" s="136"/>
      <c r="BG338" s="136"/>
      <c r="BH338" s="136"/>
      <c r="BI338" s="136"/>
      <c r="BJ338" s="136"/>
      <c r="BK338" s="136"/>
      <c r="BL338" s="124">
        <f t="shared" si="43"/>
        <v>0</v>
      </c>
      <c r="BM338" s="136"/>
      <c r="BN338" s="133"/>
      <c r="BO338" s="133"/>
      <c r="BP338" s="136"/>
      <c r="BQ338" s="136"/>
      <c r="BR338" s="136"/>
      <c r="BS338" s="136"/>
      <c r="BT338" s="136"/>
      <c r="BU338" s="136"/>
      <c r="BV338" s="136"/>
      <c r="BW338" s="136"/>
      <c r="BX338" s="136"/>
      <c r="BY338" s="136"/>
      <c r="BZ338" s="136"/>
      <c r="CA338" s="136"/>
      <c r="CB338" s="136"/>
      <c r="CC338" s="136"/>
      <c r="CD338" s="136"/>
      <c r="CE338" s="136"/>
      <c r="CF338" s="136"/>
      <c r="CG338" s="133"/>
      <c r="CH338" s="136"/>
      <c r="CI338" s="136"/>
      <c r="CJ338" s="136"/>
      <c r="CK338" s="98">
        <f>SUM(BM338:CB338)*barêmes!$H$16</f>
        <v>0</v>
      </c>
      <c r="CL338" s="164">
        <f t="shared" si="42"/>
        <v>0</v>
      </c>
      <c r="CM338" s="125" t="e">
        <f>E338+F338+G338+H338+I338+J338+K338+L338+M338+N338+O338+P338+Q338+R338+AB338+AC338+AD338+AE338+AF338+AG338+AH338+AI338+AJ338+AK338+AL338+AM338+AN338+AO338+T338+U338+V338+W338+AQ338+AR338+AS338+AT338+BA338+BB338+BC338+BD338+BF338+BG338+BK338+#REF!+BM338+AV338+BN338+AW338+BO338+AY338+BQ338+CD338+CF338+CG338+Z338+AU338+AX338+BP338+BR338+BS338+BT338+BU338+BV338+CE338</f>
        <v>#REF!</v>
      </c>
      <c r="CN338" s="126"/>
    </row>
    <row r="339" spans="1:92" ht="13.8" thickBot="1" x14ac:dyDescent="0.35">
      <c r="A339" s="53">
        <v>336</v>
      </c>
      <c r="B339" s="341"/>
      <c r="C339" s="128"/>
      <c r="D339" s="132" t="e">
        <f>#REF!</f>
        <v>#REF!</v>
      </c>
      <c r="E339" s="128"/>
      <c r="F339" s="129"/>
      <c r="G339" s="129"/>
      <c r="H339" s="129"/>
      <c r="I339" s="129"/>
      <c r="J339" s="129"/>
      <c r="K339" s="130"/>
      <c r="L339" s="128"/>
      <c r="M339" s="129"/>
      <c r="N339" s="129"/>
      <c r="O339" s="129"/>
      <c r="P339" s="129"/>
      <c r="Q339" s="129"/>
      <c r="R339" s="112"/>
      <c r="S339" s="118">
        <v>0</v>
      </c>
      <c r="T339" s="128"/>
      <c r="U339" s="129"/>
      <c r="V339" s="129"/>
      <c r="W339" s="130"/>
      <c r="X339" s="118">
        <v>0</v>
      </c>
      <c r="Y339" s="182"/>
      <c r="Z339" s="131"/>
      <c r="AA339" s="118">
        <v>0</v>
      </c>
      <c r="AB339" s="132"/>
      <c r="AC339" s="129"/>
      <c r="AD339" s="129"/>
      <c r="AE339" s="129"/>
      <c r="AF339" s="129"/>
      <c r="AG339" s="129"/>
      <c r="AH339" s="130"/>
      <c r="AI339" s="128"/>
      <c r="AJ339" s="129"/>
      <c r="AK339" s="129"/>
      <c r="AL339" s="129"/>
      <c r="AM339" s="129"/>
      <c r="AN339" s="129"/>
      <c r="AO339" s="112"/>
      <c r="AP339" s="116">
        <f>(SUM(AB339:AO339))*barêmes!$H$12</f>
        <v>0</v>
      </c>
      <c r="AQ339" s="128"/>
      <c r="AR339" s="129"/>
      <c r="AS339" s="129"/>
      <c r="AT339" s="129"/>
      <c r="AU339" s="133"/>
      <c r="AV339" s="133"/>
      <c r="AW339" s="134"/>
      <c r="AX339" s="135"/>
      <c r="AY339" s="133"/>
      <c r="AZ339" s="118">
        <v>0</v>
      </c>
      <c r="BA339" s="132"/>
      <c r="BB339" s="129"/>
      <c r="BC339" s="129"/>
      <c r="BD339" s="130"/>
      <c r="BE339" s="118">
        <v>0</v>
      </c>
      <c r="BF339" s="136"/>
      <c r="BG339" s="136"/>
      <c r="BH339" s="136"/>
      <c r="BI339" s="136"/>
      <c r="BJ339" s="136"/>
      <c r="BK339" s="136"/>
      <c r="BL339" s="124">
        <f t="shared" si="43"/>
        <v>0</v>
      </c>
      <c r="BM339" s="136"/>
      <c r="BN339" s="133"/>
      <c r="BO339" s="133"/>
      <c r="BP339" s="136"/>
      <c r="BQ339" s="136"/>
      <c r="BR339" s="136"/>
      <c r="BS339" s="136"/>
      <c r="BT339" s="136"/>
      <c r="BU339" s="136"/>
      <c r="BV339" s="136"/>
      <c r="BW339" s="136"/>
      <c r="BX339" s="136"/>
      <c r="BY339" s="136"/>
      <c r="BZ339" s="136"/>
      <c r="CA339" s="136"/>
      <c r="CB339" s="136"/>
      <c r="CC339" s="136"/>
      <c r="CD339" s="136"/>
      <c r="CE339" s="136"/>
      <c r="CF339" s="136"/>
      <c r="CG339" s="133"/>
      <c r="CH339" s="136"/>
      <c r="CI339" s="136"/>
      <c r="CJ339" s="136"/>
      <c r="CK339" s="98">
        <f>SUM(BM339:CB339)*barêmes!$H$16</f>
        <v>0</v>
      </c>
      <c r="CL339" s="164">
        <f t="shared" si="42"/>
        <v>0</v>
      </c>
      <c r="CM339" s="125" t="e">
        <f>E339+F339+G339+H339+I339+J339+K339+L339+M339+N339+O339+P339+Q339+R339+AB339+AC339+AD339+AE339+AF339+AG339+AH339+AI339+AJ339+AK339+AL339+AM339+AN339+AO339+T339+U339+V339+W339+AQ339+AR339+AS339+AT339+BA339+BB339+BC339+BD339+BF339+BG339+BK339+#REF!+BM339+AV339+BN339+AW339+BO339+AY339+BQ339+CD339+CF339+CG339+Z339+AU339+AX339+BP339+BR339+BS339+BT339+BU339+BV339+CE339</f>
        <v>#REF!</v>
      </c>
      <c r="CN339" s="137"/>
    </row>
    <row r="340" spans="1:92" ht="13.8" thickBot="1" x14ac:dyDescent="0.35">
      <c r="A340" s="53">
        <v>337</v>
      </c>
      <c r="B340" s="341"/>
      <c r="C340" s="128"/>
      <c r="D340" s="132" t="e">
        <f>#REF!</f>
        <v>#REF!</v>
      </c>
      <c r="E340" s="128"/>
      <c r="F340" s="129"/>
      <c r="G340" s="129"/>
      <c r="H340" s="129"/>
      <c r="I340" s="129"/>
      <c r="J340" s="129"/>
      <c r="K340" s="130"/>
      <c r="L340" s="128"/>
      <c r="M340" s="129"/>
      <c r="N340" s="129"/>
      <c r="O340" s="129"/>
      <c r="P340" s="129"/>
      <c r="Q340" s="129"/>
      <c r="R340" s="112"/>
      <c r="S340" s="118">
        <v>0</v>
      </c>
      <c r="T340" s="128"/>
      <c r="U340" s="129"/>
      <c r="V340" s="129"/>
      <c r="W340" s="130"/>
      <c r="X340" s="118">
        <v>0</v>
      </c>
      <c r="Y340" s="182"/>
      <c r="Z340" s="131"/>
      <c r="AA340" s="118">
        <v>0</v>
      </c>
      <c r="AB340" s="132"/>
      <c r="AC340" s="129"/>
      <c r="AD340" s="129"/>
      <c r="AE340" s="129"/>
      <c r="AF340" s="129"/>
      <c r="AG340" s="129"/>
      <c r="AH340" s="130"/>
      <c r="AI340" s="128"/>
      <c r="AJ340" s="129"/>
      <c r="AK340" s="129"/>
      <c r="AL340" s="129"/>
      <c r="AM340" s="129"/>
      <c r="AN340" s="129"/>
      <c r="AO340" s="112"/>
      <c r="AP340" s="116">
        <f>(SUM(AB340:AO340))*barêmes!$H$12</f>
        <v>0</v>
      </c>
      <c r="AQ340" s="128"/>
      <c r="AR340" s="129"/>
      <c r="AS340" s="129"/>
      <c r="AT340" s="129"/>
      <c r="AU340" s="133"/>
      <c r="AV340" s="133"/>
      <c r="AW340" s="134"/>
      <c r="AX340" s="135"/>
      <c r="AY340" s="133"/>
      <c r="AZ340" s="118">
        <v>0</v>
      </c>
      <c r="BA340" s="132"/>
      <c r="BB340" s="129"/>
      <c r="BC340" s="129"/>
      <c r="BD340" s="130"/>
      <c r="BE340" s="118">
        <v>0</v>
      </c>
      <c r="BF340" s="136"/>
      <c r="BG340" s="136"/>
      <c r="BH340" s="136"/>
      <c r="BI340" s="136"/>
      <c r="BJ340" s="136"/>
      <c r="BK340" s="136"/>
      <c r="BL340" s="124">
        <f t="shared" si="43"/>
        <v>0</v>
      </c>
      <c r="BM340" s="136"/>
      <c r="BN340" s="133"/>
      <c r="BO340" s="133"/>
      <c r="BP340" s="136"/>
      <c r="BQ340" s="136"/>
      <c r="BR340" s="136"/>
      <c r="BS340" s="136"/>
      <c r="BT340" s="136"/>
      <c r="BU340" s="136"/>
      <c r="BV340" s="136"/>
      <c r="BW340" s="136"/>
      <c r="BX340" s="136"/>
      <c r="BY340" s="136"/>
      <c r="BZ340" s="136"/>
      <c r="CA340" s="136"/>
      <c r="CB340" s="136"/>
      <c r="CC340" s="136"/>
      <c r="CD340" s="136"/>
      <c r="CE340" s="136"/>
      <c r="CF340" s="136"/>
      <c r="CG340" s="133"/>
      <c r="CH340" s="136"/>
      <c r="CI340" s="136"/>
      <c r="CJ340" s="136"/>
      <c r="CK340" s="98">
        <f>SUM(BM340:CB340)*barêmes!$H$16</f>
        <v>0</v>
      </c>
      <c r="CL340" s="164">
        <f t="shared" si="42"/>
        <v>0</v>
      </c>
      <c r="CM340" s="125" t="e">
        <f>E340+F340+G340+H340+I340+J340+K340+L340+M340+N340+O340+P340+Q340+R340+AB340+AC340+AD340+AE340+AF340+AG340+AH340+AI340+AJ340+AK340+AL340+AM340+AN340+AO340+T340+U340+V340+W340+AQ340+AR340+AS340+AT340+BA340+BB340+BC340+BD340+BF340+BG340+BK340+#REF!+BM340+AV340+BN340+AW340+BO340+AY340+BQ340+CD340+CF340+CG340+Z340+AU340+AX340+BP340+BR340+BS340+BT340+BU340+BV340+CE340</f>
        <v>#REF!</v>
      </c>
      <c r="CN340" s="126"/>
    </row>
    <row r="341" spans="1:92" ht="13.8" thickBot="1" x14ac:dyDescent="0.35">
      <c r="A341" s="53">
        <v>338</v>
      </c>
      <c r="B341" s="341"/>
      <c r="C341" s="128"/>
      <c r="D341" s="132" t="e">
        <f>#REF!</f>
        <v>#REF!</v>
      </c>
      <c r="E341" s="128"/>
      <c r="F341" s="129"/>
      <c r="G341" s="129"/>
      <c r="H341" s="129"/>
      <c r="I341" s="129"/>
      <c r="J341" s="129"/>
      <c r="K341" s="130"/>
      <c r="L341" s="128"/>
      <c r="M341" s="129"/>
      <c r="N341" s="129"/>
      <c r="O341" s="129"/>
      <c r="P341" s="129"/>
      <c r="Q341" s="129"/>
      <c r="R341" s="112"/>
      <c r="S341" s="118">
        <v>0</v>
      </c>
      <c r="T341" s="128"/>
      <c r="U341" s="129"/>
      <c r="V341" s="129"/>
      <c r="W341" s="130"/>
      <c r="X341" s="118">
        <v>0</v>
      </c>
      <c r="Y341" s="182"/>
      <c r="Z341" s="131"/>
      <c r="AA341" s="118">
        <v>0</v>
      </c>
      <c r="AB341" s="132"/>
      <c r="AC341" s="129"/>
      <c r="AD341" s="129"/>
      <c r="AE341" s="129"/>
      <c r="AF341" s="129"/>
      <c r="AG341" s="129"/>
      <c r="AH341" s="130"/>
      <c r="AI341" s="128"/>
      <c r="AJ341" s="129"/>
      <c r="AK341" s="129"/>
      <c r="AL341" s="129"/>
      <c r="AM341" s="129"/>
      <c r="AN341" s="129"/>
      <c r="AO341" s="112"/>
      <c r="AP341" s="116">
        <f>(SUM(AB341:AO341))*barêmes!$H$12</f>
        <v>0</v>
      </c>
      <c r="AQ341" s="128"/>
      <c r="AR341" s="129"/>
      <c r="AS341" s="129"/>
      <c r="AT341" s="129"/>
      <c r="AU341" s="133"/>
      <c r="AV341" s="133"/>
      <c r="AW341" s="134"/>
      <c r="AX341" s="135"/>
      <c r="AY341" s="133"/>
      <c r="AZ341" s="118">
        <v>0</v>
      </c>
      <c r="BA341" s="132"/>
      <c r="BB341" s="129"/>
      <c r="BC341" s="129"/>
      <c r="BD341" s="130"/>
      <c r="BE341" s="118">
        <v>0</v>
      </c>
      <c r="BF341" s="136"/>
      <c r="BG341" s="136"/>
      <c r="BH341" s="136"/>
      <c r="BI341" s="136"/>
      <c r="BJ341" s="136"/>
      <c r="BK341" s="136"/>
      <c r="BL341" s="124">
        <f t="shared" si="43"/>
        <v>0</v>
      </c>
      <c r="BM341" s="136"/>
      <c r="BN341" s="133"/>
      <c r="BO341" s="133"/>
      <c r="BP341" s="136"/>
      <c r="BQ341" s="136"/>
      <c r="BR341" s="136"/>
      <c r="BS341" s="136"/>
      <c r="BT341" s="136"/>
      <c r="BU341" s="136"/>
      <c r="BV341" s="136"/>
      <c r="BW341" s="136"/>
      <c r="BX341" s="136"/>
      <c r="BY341" s="136"/>
      <c r="BZ341" s="136"/>
      <c r="CA341" s="136"/>
      <c r="CB341" s="136"/>
      <c r="CC341" s="136"/>
      <c r="CD341" s="136"/>
      <c r="CE341" s="136"/>
      <c r="CF341" s="136"/>
      <c r="CG341" s="133"/>
      <c r="CH341" s="136"/>
      <c r="CI341" s="136"/>
      <c r="CJ341" s="136"/>
      <c r="CK341" s="98">
        <f>SUM(BM341:CB341)*barêmes!$H$16</f>
        <v>0</v>
      </c>
      <c r="CL341" s="164">
        <f t="shared" si="42"/>
        <v>0</v>
      </c>
      <c r="CM341" s="125" t="e">
        <f>E341+F341+G341+H341+I341+J341+K341+L341+M341+N341+O341+P341+Q341+R341+AB341+AC341+AD341+AE341+AF341+AG341+AH341+AI341+AJ341+AK341+AL341+AM341+AN341+AO341+T341+U341+V341+W341+AQ341+AR341+AS341+AT341+BA341+BB341+BC341+BD341+BF341+BG341+BK341+#REF!+BM341+AV341+BN341+AW341+BO341+AY341+BQ341+CD341+CF341+CG341+Z341+AU341+AX341+BP341+BR341+BS341+BT341+BU341+BV341+CE341</f>
        <v>#REF!</v>
      </c>
      <c r="CN341" s="126"/>
    </row>
    <row r="342" spans="1:92" ht="13.8" thickBot="1" x14ac:dyDescent="0.35">
      <c r="A342" s="53">
        <v>339</v>
      </c>
      <c r="B342" s="341"/>
      <c r="C342" s="128"/>
      <c r="D342" s="132" t="e">
        <f>#REF!</f>
        <v>#REF!</v>
      </c>
      <c r="E342" s="128"/>
      <c r="F342" s="129"/>
      <c r="G342" s="129"/>
      <c r="H342" s="129"/>
      <c r="I342" s="129"/>
      <c r="J342" s="129"/>
      <c r="K342" s="130"/>
      <c r="L342" s="128"/>
      <c r="M342" s="129"/>
      <c r="N342" s="129"/>
      <c r="O342" s="129"/>
      <c r="P342" s="129"/>
      <c r="Q342" s="129"/>
      <c r="R342" s="112"/>
      <c r="S342" s="118">
        <v>0</v>
      </c>
      <c r="T342" s="128"/>
      <c r="U342" s="129"/>
      <c r="V342" s="129"/>
      <c r="W342" s="130"/>
      <c r="X342" s="118">
        <v>0</v>
      </c>
      <c r="Y342" s="182"/>
      <c r="Z342" s="131"/>
      <c r="AA342" s="118">
        <v>0</v>
      </c>
      <c r="AB342" s="132"/>
      <c r="AC342" s="129"/>
      <c r="AD342" s="129"/>
      <c r="AE342" s="129"/>
      <c r="AF342" s="129"/>
      <c r="AG342" s="129"/>
      <c r="AH342" s="130"/>
      <c r="AI342" s="128"/>
      <c r="AJ342" s="129"/>
      <c r="AK342" s="129"/>
      <c r="AL342" s="129"/>
      <c r="AM342" s="129"/>
      <c r="AN342" s="129"/>
      <c r="AO342" s="112"/>
      <c r="AP342" s="116">
        <f>(SUM(AB342:AO342))*barêmes!$H$12</f>
        <v>0</v>
      </c>
      <c r="AQ342" s="128"/>
      <c r="AR342" s="129"/>
      <c r="AS342" s="129"/>
      <c r="AT342" s="129"/>
      <c r="AU342" s="133"/>
      <c r="AV342" s="133"/>
      <c r="AW342" s="134"/>
      <c r="AX342" s="135"/>
      <c r="AY342" s="133"/>
      <c r="AZ342" s="118">
        <v>0</v>
      </c>
      <c r="BA342" s="132"/>
      <c r="BB342" s="129"/>
      <c r="BC342" s="129"/>
      <c r="BD342" s="130"/>
      <c r="BE342" s="118">
        <v>0</v>
      </c>
      <c r="BF342" s="136"/>
      <c r="BG342" s="136"/>
      <c r="BH342" s="136"/>
      <c r="BI342" s="136"/>
      <c r="BJ342" s="136"/>
      <c r="BK342" s="136"/>
      <c r="BL342" s="124">
        <f t="shared" si="43"/>
        <v>0</v>
      </c>
      <c r="BM342" s="136"/>
      <c r="BN342" s="133"/>
      <c r="BO342" s="133"/>
      <c r="BP342" s="136"/>
      <c r="BQ342" s="136"/>
      <c r="BR342" s="136"/>
      <c r="BS342" s="136"/>
      <c r="BT342" s="136"/>
      <c r="BU342" s="136"/>
      <c r="BV342" s="136"/>
      <c r="BW342" s="136"/>
      <c r="BX342" s="136"/>
      <c r="BY342" s="136"/>
      <c r="BZ342" s="136"/>
      <c r="CA342" s="136"/>
      <c r="CB342" s="136"/>
      <c r="CC342" s="136"/>
      <c r="CD342" s="136"/>
      <c r="CE342" s="136"/>
      <c r="CF342" s="136"/>
      <c r="CG342" s="133"/>
      <c r="CH342" s="136"/>
      <c r="CI342" s="136"/>
      <c r="CJ342" s="136"/>
      <c r="CK342" s="98">
        <f>SUM(BM342:CB342)*barêmes!$H$16</f>
        <v>0</v>
      </c>
      <c r="CL342" s="164">
        <f t="shared" si="42"/>
        <v>0</v>
      </c>
      <c r="CM342" s="125" t="e">
        <f>E342+F342+G342+H342+I342+J342+K342+L342+M342+N342+O342+P342+Q342+R342+AB342+AC342+AD342+AE342+AF342+AG342+AH342+AI342+AJ342+AK342+AL342+AM342+AN342+AO342+T342+U342+V342+W342+AQ342+AR342+AS342+AT342+BA342+BB342+BC342+BD342+BF342+BG342+BK342+#REF!+BM342+AV342+BN342+AW342+BO342+AY342+BQ342+CD342+CF342+CG342+Z342+AU342+AX342+BP342+BR342+BS342+BT342+BU342+BV342+CE342</f>
        <v>#REF!</v>
      </c>
      <c r="CN342" s="137"/>
    </row>
    <row r="343" spans="1:92" ht="13.8" thickBot="1" x14ac:dyDescent="0.35">
      <c r="A343" s="53">
        <v>340</v>
      </c>
      <c r="B343" s="341"/>
      <c r="C343" s="128"/>
      <c r="D343" s="132" t="e">
        <f>#REF!</f>
        <v>#REF!</v>
      </c>
      <c r="E343" s="128"/>
      <c r="F343" s="129"/>
      <c r="G343" s="129"/>
      <c r="H343" s="129"/>
      <c r="I343" s="129"/>
      <c r="J343" s="129"/>
      <c r="K343" s="130"/>
      <c r="L343" s="128"/>
      <c r="M343" s="129"/>
      <c r="N343" s="129"/>
      <c r="O343" s="129"/>
      <c r="P343" s="129"/>
      <c r="Q343" s="129"/>
      <c r="R343" s="112"/>
      <c r="S343" s="118">
        <v>0</v>
      </c>
      <c r="T343" s="128"/>
      <c r="U343" s="129"/>
      <c r="V343" s="129"/>
      <c r="W343" s="130"/>
      <c r="X343" s="118">
        <v>0</v>
      </c>
      <c r="Y343" s="182"/>
      <c r="Z343" s="131"/>
      <c r="AA343" s="118">
        <v>0</v>
      </c>
      <c r="AB343" s="132"/>
      <c r="AC343" s="129"/>
      <c r="AD343" s="129"/>
      <c r="AE343" s="129"/>
      <c r="AF343" s="129"/>
      <c r="AG343" s="129"/>
      <c r="AH343" s="130"/>
      <c r="AI343" s="128"/>
      <c r="AJ343" s="129"/>
      <c r="AK343" s="129"/>
      <c r="AL343" s="129"/>
      <c r="AM343" s="129"/>
      <c r="AN343" s="129"/>
      <c r="AO343" s="112"/>
      <c r="AP343" s="116">
        <f>(SUM(AB343:AO343))*barêmes!$H$12</f>
        <v>0</v>
      </c>
      <c r="AQ343" s="128"/>
      <c r="AR343" s="129"/>
      <c r="AS343" s="129"/>
      <c r="AT343" s="129"/>
      <c r="AU343" s="133"/>
      <c r="AV343" s="133"/>
      <c r="AW343" s="134"/>
      <c r="AX343" s="135"/>
      <c r="AY343" s="133"/>
      <c r="AZ343" s="118">
        <v>0</v>
      </c>
      <c r="BA343" s="132"/>
      <c r="BB343" s="129"/>
      <c r="BC343" s="129"/>
      <c r="BD343" s="130"/>
      <c r="BE343" s="118">
        <v>0</v>
      </c>
      <c r="BF343" s="136"/>
      <c r="BG343" s="136"/>
      <c r="BH343" s="136"/>
      <c r="BI343" s="136"/>
      <c r="BJ343" s="136"/>
      <c r="BK343" s="136"/>
      <c r="BL343" s="124">
        <f t="shared" si="43"/>
        <v>0</v>
      </c>
      <c r="BM343" s="136"/>
      <c r="BN343" s="133"/>
      <c r="BO343" s="133"/>
      <c r="BP343" s="136"/>
      <c r="BQ343" s="136"/>
      <c r="BR343" s="136"/>
      <c r="BS343" s="136"/>
      <c r="BT343" s="136"/>
      <c r="BU343" s="136"/>
      <c r="BV343" s="136"/>
      <c r="BW343" s="136"/>
      <c r="BX343" s="136"/>
      <c r="BY343" s="136"/>
      <c r="BZ343" s="136"/>
      <c r="CA343" s="136"/>
      <c r="CB343" s="136"/>
      <c r="CC343" s="136"/>
      <c r="CD343" s="136"/>
      <c r="CE343" s="136"/>
      <c r="CF343" s="136"/>
      <c r="CG343" s="133"/>
      <c r="CH343" s="136"/>
      <c r="CI343" s="136"/>
      <c r="CJ343" s="136"/>
      <c r="CK343" s="98">
        <f>SUM(BM343:CB343)*barêmes!$H$16</f>
        <v>0</v>
      </c>
      <c r="CL343" s="164">
        <f t="shared" si="42"/>
        <v>0</v>
      </c>
      <c r="CM343" s="125" t="e">
        <f>E343+F343+G343+H343+I343+J343+K343+L343+M343+N343+O343+P343+Q343+R343+AB343+AC343+AD343+AE343+AF343+AG343+AH343+AI343+AJ343+AK343+AL343+AM343+AN343+AO343+T343+U343+V343+W343+AQ343+AR343+AS343+AT343+BA343+BB343+BC343+BD343+BF343+BG343+BK343+#REF!+BM343+AV343+BN343+AW343+BO343+AY343+BQ343+CD343+CF343+CG343+Z343+AU343+AX343+BP343+BR343+BS343+BT343+BU343+BV343+CE343</f>
        <v>#REF!</v>
      </c>
      <c r="CN343" s="126"/>
    </row>
    <row r="344" spans="1:92" ht="13.8" thickBot="1" x14ac:dyDescent="0.35">
      <c r="A344" s="53">
        <v>341</v>
      </c>
      <c r="B344" s="341"/>
      <c r="C344" s="128"/>
      <c r="D344" s="132" t="e">
        <f>#REF!</f>
        <v>#REF!</v>
      </c>
      <c r="E344" s="128"/>
      <c r="F344" s="129"/>
      <c r="G344" s="129"/>
      <c r="H344" s="129"/>
      <c r="I344" s="129"/>
      <c r="J344" s="129"/>
      <c r="K344" s="130"/>
      <c r="L344" s="128"/>
      <c r="M344" s="129"/>
      <c r="N344" s="129"/>
      <c r="O344" s="129"/>
      <c r="P344" s="129"/>
      <c r="Q344" s="129"/>
      <c r="R344" s="112"/>
      <c r="S344" s="118">
        <v>0</v>
      </c>
      <c r="T344" s="128"/>
      <c r="U344" s="129"/>
      <c r="V344" s="129"/>
      <c r="W344" s="130"/>
      <c r="X344" s="118">
        <v>0</v>
      </c>
      <c r="Y344" s="182"/>
      <c r="Z344" s="131"/>
      <c r="AA344" s="118">
        <v>0</v>
      </c>
      <c r="AB344" s="132"/>
      <c r="AC344" s="129"/>
      <c r="AD344" s="129"/>
      <c r="AE344" s="129"/>
      <c r="AF344" s="129"/>
      <c r="AG344" s="129"/>
      <c r="AH344" s="130"/>
      <c r="AI344" s="128"/>
      <c r="AJ344" s="129"/>
      <c r="AK344" s="129"/>
      <c r="AL344" s="129"/>
      <c r="AM344" s="129"/>
      <c r="AN344" s="129"/>
      <c r="AO344" s="112"/>
      <c r="AP344" s="116">
        <f>(SUM(AB344:AO344))*barêmes!$H$12</f>
        <v>0</v>
      </c>
      <c r="AQ344" s="128"/>
      <c r="AR344" s="129"/>
      <c r="AS344" s="129"/>
      <c r="AT344" s="129"/>
      <c r="AU344" s="133"/>
      <c r="AV344" s="133"/>
      <c r="AW344" s="134"/>
      <c r="AX344" s="135"/>
      <c r="AY344" s="133"/>
      <c r="AZ344" s="118">
        <v>0</v>
      </c>
      <c r="BA344" s="132"/>
      <c r="BB344" s="129"/>
      <c r="BC344" s="129"/>
      <c r="BD344" s="130"/>
      <c r="BE344" s="118">
        <v>0</v>
      </c>
      <c r="BF344" s="136"/>
      <c r="BG344" s="136"/>
      <c r="BH344" s="136"/>
      <c r="BI344" s="136"/>
      <c r="BJ344" s="136"/>
      <c r="BK344" s="136"/>
      <c r="BL344" s="124">
        <f t="shared" si="43"/>
        <v>0</v>
      </c>
      <c r="BM344" s="136"/>
      <c r="BN344" s="133"/>
      <c r="BO344" s="133"/>
      <c r="BP344" s="136"/>
      <c r="BQ344" s="136"/>
      <c r="BR344" s="136"/>
      <c r="BS344" s="136"/>
      <c r="BT344" s="136"/>
      <c r="BU344" s="136"/>
      <c r="BV344" s="136"/>
      <c r="BW344" s="136"/>
      <c r="BX344" s="136"/>
      <c r="BY344" s="136"/>
      <c r="BZ344" s="136"/>
      <c r="CA344" s="136"/>
      <c r="CB344" s="136"/>
      <c r="CC344" s="136"/>
      <c r="CD344" s="136"/>
      <c r="CE344" s="136"/>
      <c r="CF344" s="136"/>
      <c r="CG344" s="133"/>
      <c r="CH344" s="136"/>
      <c r="CI344" s="136"/>
      <c r="CJ344" s="136"/>
      <c r="CK344" s="98">
        <f>SUM(BM344:CB344)*barêmes!$H$16</f>
        <v>0</v>
      </c>
      <c r="CL344" s="164">
        <f t="shared" si="42"/>
        <v>0</v>
      </c>
      <c r="CM344" s="125" t="e">
        <f>E344+F344+G344+H344+I344+J344+K344+L344+M344+N344+O344+P344+Q344+R344+AB344+AC344+AD344+AE344+AF344+AG344+AH344+AI344+AJ344+AK344+AL344+AM344+AN344+AO344+T344+U344+V344+W344+AQ344+AR344+AS344+AT344+BA344+BB344+BC344+BD344+BF344+BG344+BK344+#REF!+BM344+AV344+BN344+AW344+BO344+AY344+BQ344+CD344+CF344+CG344+Z344+AU344+AX344+BP344+BR344+BS344+BT344+BU344+BV344+CE344</f>
        <v>#REF!</v>
      </c>
      <c r="CN344" s="126"/>
    </row>
    <row r="345" spans="1:92" ht="13.8" thickBot="1" x14ac:dyDescent="0.35">
      <c r="A345" s="53">
        <v>342</v>
      </c>
      <c r="B345" s="341"/>
      <c r="C345" s="128"/>
      <c r="D345" s="132" t="e">
        <f>#REF!</f>
        <v>#REF!</v>
      </c>
      <c r="E345" s="128"/>
      <c r="F345" s="129"/>
      <c r="G345" s="129"/>
      <c r="H345" s="129"/>
      <c r="I345" s="129"/>
      <c r="J345" s="129"/>
      <c r="K345" s="130"/>
      <c r="L345" s="128"/>
      <c r="M345" s="129"/>
      <c r="N345" s="129"/>
      <c r="O345" s="129"/>
      <c r="P345" s="129"/>
      <c r="Q345" s="129"/>
      <c r="R345" s="112"/>
      <c r="S345" s="118">
        <v>0</v>
      </c>
      <c r="T345" s="128"/>
      <c r="U345" s="129"/>
      <c r="V345" s="129"/>
      <c r="W345" s="130"/>
      <c r="X345" s="118">
        <v>0</v>
      </c>
      <c r="Y345" s="182"/>
      <c r="Z345" s="131"/>
      <c r="AA345" s="118">
        <v>0</v>
      </c>
      <c r="AB345" s="132"/>
      <c r="AC345" s="129"/>
      <c r="AD345" s="129"/>
      <c r="AE345" s="129"/>
      <c r="AF345" s="129"/>
      <c r="AG345" s="129"/>
      <c r="AH345" s="130"/>
      <c r="AI345" s="128"/>
      <c r="AJ345" s="129"/>
      <c r="AK345" s="129"/>
      <c r="AL345" s="129"/>
      <c r="AM345" s="129"/>
      <c r="AN345" s="129"/>
      <c r="AO345" s="112"/>
      <c r="AP345" s="116">
        <f>(SUM(AB345:AO345))*barêmes!$H$12</f>
        <v>0</v>
      </c>
      <c r="AQ345" s="128"/>
      <c r="AR345" s="129"/>
      <c r="AS345" s="129"/>
      <c r="AT345" s="129"/>
      <c r="AU345" s="133"/>
      <c r="AV345" s="133"/>
      <c r="AW345" s="134"/>
      <c r="AX345" s="135"/>
      <c r="AY345" s="133"/>
      <c r="AZ345" s="118">
        <v>0</v>
      </c>
      <c r="BA345" s="132"/>
      <c r="BB345" s="129"/>
      <c r="BC345" s="129"/>
      <c r="BD345" s="130"/>
      <c r="BE345" s="118">
        <v>0</v>
      </c>
      <c r="BF345" s="136"/>
      <c r="BG345" s="136"/>
      <c r="BH345" s="136"/>
      <c r="BI345" s="136"/>
      <c r="BJ345" s="136"/>
      <c r="BK345" s="136"/>
      <c r="BL345" s="124">
        <f t="shared" si="43"/>
        <v>0</v>
      </c>
      <c r="BM345" s="136"/>
      <c r="BN345" s="133"/>
      <c r="BO345" s="133"/>
      <c r="BP345" s="136"/>
      <c r="BQ345" s="136"/>
      <c r="BR345" s="136"/>
      <c r="BS345" s="136"/>
      <c r="BT345" s="136"/>
      <c r="BU345" s="136"/>
      <c r="BV345" s="136"/>
      <c r="BW345" s="136"/>
      <c r="BX345" s="136"/>
      <c r="BY345" s="136"/>
      <c r="BZ345" s="136"/>
      <c r="CA345" s="136"/>
      <c r="CB345" s="136"/>
      <c r="CC345" s="136"/>
      <c r="CD345" s="136"/>
      <c r="CE345" s="136"/>
      <c r="CF345" s="136"/>
      <c r="CG345" s="133"/>
      <c r="CH345" s="136"/>
      <c r="CI345" s="136"/>
      <c r="CJ345" s="136"/>
      <c r="CK345" s="98">
        <f>SUM(BM345:CB345)*barêmes!$H$16</f>
        <v>0</v>
      </c>
      <c r="CL345" s="164">
        <f t="shared" si="42"/>
        <v>0</v>
      </c>
      <c r="CM345" s="125" t="e">
        <f>E345+F345+G345+H345+I345+J345+K345+L345+M345+N345+O345+P345+Q345+R345+AB345+AC345+AD345+AE345+AF345+AG345+AH345+AI345+AJ345+AK345+AL345+AM345+AN345+AO345+T345+U345+V345+W345+AQ345+AR345+AS345+AT345+BA345+BB345+BC345+BD345+BF345+BG345+BK345+#REF!+BM345+AV345+BN345+AW345+BO345+AY345+BQ345+CD345+CF345+CG345+Z345+AU345+AX345+BP345+BR345+BS345+BT345+BU345+BV345+CE345</f>
        <v>#REF!</v>
      </c>
      <c r="CN345" s="126"/>
    </row>
    <row r="346" spans="1:92" ht="13.8" thickBot="1" x14ac:dyDescent="0.35">
      <c r="A346" s="53">
        <v>343</v>
      </c>
      <c r="B346" s="341"/>
      <c r="C346" s="128"/>
      <c r="D346" s="132" t="e">
        <f>#REF!</f>
        <v>#REF!</v>
      </c>
      <c r="E346" s="128"/>
      <c r="F346" s="129"/>
      <c r="G346" s="129"/>
      <c r="H346" s="129"/>
      <c r="I346" s="129"/>
      <c r="J346" s="129"/>
      <c r="K346" s="130"/>
      <c r="L346" s="128"/>
      <c r="M346" s="129"/>
      <c r="N346" s="129"/>
      <c r="O346" s="129"/>
      <c r="P346" s="129"/>
      <c r="Q346" s="129"/>
      <c r="R346" s="112"/>
      <c r="S346" s="118">
        <v>0</v>
      </c>
      <c r="T346" s="128"/>
      <c r="U346" s="129"/>
      <c r="V346" s="129"/>
      <c r="W346" s="130"/>
      <c r="X346" s="118">
        <v>0</v>
      </c>
      <c r="Y346" s="182"/>
      <c r="Z346" s="131"/>
      <c r="AA346" s="118">
        <v>0</v>
      </c>
      <c r="AB346" s="132"/>
      <c r="AC346" s="129"/>
      <c r="AD346" s="129"/>
      <c r="AE346" s="129"/>
      <c r="AF346" s="129"/>
      <c r="AG346" s="129"/>
      <c r="AH346" s="130"/>
      <c r="AI346" s="128"/>
      <c r="AJ346" s="129"/>
      <c r="AK346" s="129"/>
      <c r="AL346" s="129"/>
      <c r="AM346" s="129"/>
      <c r="AN346" s="129"/>
      <c r="AO346" s="112"/>
      <c r="AP346" s="116">
        <f>(SUM(AB346:AO346))*barêmes!$H$12</f>
        <v>0</v>
      </c>
      <c r="AQ346" s="128"/>
      <c r="AR346" s="129"/>
      <c r="AS346" s="129"/>
      <c r="AT346" s="129"/>
      <c r="AU346" s="133"/>
      <c r="AV346" s="133"/>
      <c r="AW346" s="134"/>
      <c r="AX346" s="135"/>
      <c r="AY346" s="133"/>
      <c r="AZ346" s="118">
        <v>0</v>
      </c>
      <c r="BA346" s="132"/>
      <c r="BB346" s="129"/>
      <c r="BC346" s="129"/>
      <c r="BD346" s="130"/>
      <c r="BE346" s="118">
        <v>0</v>
      </c>
      <c r="BF346" s="136"/>
      <c r="BG346" s="136"/>
      <c r="BH346" s="136"/>
      <c r="BI346" s="136"/>
      <c r="BJ346" s="136"/>
      <c r="BK346" s="136"/>
      <c r="BL346" s="124">
        <f t="shared" si="43"/>
        <v>0</v>
      </c>
      <c r="BM346" s="136"/>
      <c r="BN346" s="133"/>
      <c r="BO346" s="133"/>
      <c r="BP346" s="136"/>
      <c r="BQ346" s="136"/>
      <c r="BR346" s="136"/>
      <c r="BS346" s="136"/>
      <c r="BT346" s="136"/>
      <c r="BU346" s="136"/>
      <c r="BV346" s="136"/>
      <c r="BW346" s="136"/>
      <c r="BX346" s="136"/>
      <c r="BY346" s="136"/>
      <c r="BZ346" s="136"/>
      <c r="CA346" s="136"/>
      <c r="CB346" s="136"/>
      <c r="CC346" s="136"/>
      <c r="CD346" s="136"/>
      <c r="CE346" s="136"/>
      <c r="CF346" s="136"/>
      <c r="CG346" s="133"/>
      <c r="CH346" s="136"/>
      <c r="CI346" s="136"/>
      <c r="CJ346" s="136"/>
      <c r="CK346" s="98">
        <f>SUM(BM346:CB346)*barêmes!$H$16</f>
        <v>0</v>
      </c>
      <c r="CL346" s="164">
        <f t="shared" si="42"/>
        <v>0</v>
      </c>
      <c r="CM346" s="125" t="e">
        <f>E346+F346+G346+H346+I346+J346+K346+L346+M346+N346+O346+P346+Q346+R346+AB346+AC346+AD346+AE346+AF346+AG346+AH346+AI346+AJ346+AK346+AL346+AM346+AN346+AO346+T346+U346+V346+W346+AQ346+AR346+AS346+AT346+BA346+BB346+BC346+BD346+BF346+BG346+BK346+#REF!+BM346+AV346+BN346+AW346+BO346+AY346+BQ346+CD346+CF346+CG346+Z346+AU346+AX346+BP346+BR346+BS346+BT346+BU346+BV346+CE346</f>
        <v>#REF!</v>
      </c>
      <c r="CN346" s="137"/>
    </row>
    <row r="347" spans="1:92" ht="13.8" thickBot="1" x14ac:dyDescent="0.35">
      <c r="A347" s="53">
        <v>344</v>
      </c>
      <c r="B347" s="341"/>
      <c r="C347" s="128"/>
      <c r="D347" s="132" t="e">
        <f>#REF!</f>
        <v>#REF!</v>
      </c>
      <c r="E347" s="128"/>
      <c r="F347" s="129"/>
      <c r="G347" s="129"/>
      <c r="H347" s="129"/>
      <c r="I347" s="129"/>
      <c r="J347" s="129"/>
      <c r="K347" s="130"/>
      <c r="L347" s="128"/>
      <c r="M347" s="129"/>
      <c r="N347" s="129"/>
      <c r="O347" s="129"/>
      <c r="P347" s="129"/>
      <c r="Q347" s="129"/>
      <c r="R347" s="112"/>
      <c r="S347" s="118">
        <v>0</v>
      </c>
      <c r="T347" s="128"/>
      <c r="U347" s="129"/>
      <c r="V347" s="129"/>
      <c r="W347" s="130"/>
      <c r="X347" s="118">
        <v>0</v>
      </c>
      <c r="Y347" s="182"/>
      <c r="Z347" s="131"/>
      <c r="AA347" s="118">
        <v>0</v>
      </c>
      <c r="AB347" s="132"/>
      <c r="AC347" s="129"/>
      <c r="AD347" s="129"/>
      <c r="AE347" s="129"/>
      <c r="AF347" s="129"/>
      <c r="AG347" s="129"/>
      <c r="AH347" s="130"/>
      <c r="AI347" s="128"/>
      <c r="AJ347" s="129"/>
      <c r="AK347" s="129"/>
      <c r="AL347" s="129"/>
      <c r="AM347" s="129"/>
      <c r="AN347" s="129"/>
      <c r="AO347" s="112"/>
      <c r="AP347" s="116">
        <f>(SUM(AB347:AO347))*barêmes!$H$12</f>
        <v>0</v>
      </c>
      <c r="AQ347" s="128"/>
      <c r="AR347" s="129"/>
      <c r="AS347" s="129"/>
      <c r="AT347" s="129"/>
      <c r="AU347" s="133"/>
      <c r="AV347" s="133"/>
      <c r="AW347" s="134"/>
      <c r="AX347" s="135"/>
      <c r="AY347" s="133"/>
      <c r="AZ347" s="118">
        <v>0</v>
      </c>
      <c r="BA347" s="132"/>
      <c r="BB347" s="129"/>
      <c r="BC347" s="129"/>
      <c r="BD347" s="130"/>
      <c r="BE347" s="118">
        <v>0</v>
      </c>
      <c r="BF347" s="136"/>
      <c r="BG347" s="136"/>
      <c r="BH347" s="136"/>
      <c r="BI347" s="136"/>
      <c r="BJ347" s="136"/>
      <c r="BK347" s="136"/>
      <c r="BL347" s="124">
        <f t="shared" si="43"/>
        <v>0</v>
      </c>
      <c r="BM347" s="136"/>
      <c r="BN347" s="133"/>
      <c r="BO347" s="133"/>
      <c r="BP347" s="136"/>
      <c r="BQ347" s="136"/>
      <c r="BR347" s="136"/>
      <c r="BS347" s="136"/>
      <c r="BT347" s="136"/>
      <c r="BU347" s="136"/>
      <c r="BV347" s="136"/>
      <c r="BW347" s="136"/>
      <c r="BX347" s="136"/>
      <c r="BY347" s="136"/>
      <c r="BZ347" s="136"/>
      <c r="CA347" s="136"/>
      <c r="CB347" s="136"/>
      <c r="CC347" s="136"/>
      <c r="CD347" s="136"/>
      <c r="CE347" s="136"/>
      <c r="CF347" s="136"/>
      <c r="CG347" s="133"/>
      <c r="CH347" s="136"/>
      <c r="CI347" s="136"/>
      <c r="CJ347" s="136"/>
      <c r="CK347" s="98">
        <f>SUM(BM347:CB347)*barêmes!$H$16</f>
        <v>0</v>
      </c>
      <c r="CL347" s="164">
        <f t="shared" si="42"/>
        <v>0</v>
      </c>
      <c r="CM347" s="125" t="e">
        <f>E347+F347+G347+H347+I347+J347+K347+L347+M347+N347+O347+P347+Q347+R347+AB347+AC347+AD347+AE347+AF347+AG347+AH347+AI347+AJ347+AK347+AL347+AM347+AN347+AO347+T347+U347+V347+W347+AQ347+AR347+AS347+AT347+BA347+BB347+BC347+BD347+BF347+BG347+BK347+#REF!+BM347+AV347+BN347+AW347+BO347+AY347+BQ347+CD347+CF347+CG347+Z347+AU347+AX347+BP347+BR347+BS347+BT347+BU347+BV347+CE347</f>
        <v>#REF!</v>
      </c>
      <c r="CN347" s="137"/>
    </row>
    <row r="348" spans="1:92" ht="13.8" thickBot="1" x14ac:dyDescent="0.35">
      <c r="A348" s="53">
        <v>345</v>
      </c>
      <c r="B348" s="341"/>
      <c r="C348" s="128"/>
      <c r="D348" s="132" t="e">
        <f>#REF!</f>
        <v>#REF!</v>
      </c>
      <c r="E348" s="128"/>
      <c r="F348" s="129"/>
      <c r="G348" s="129"/>
      <c r="H348" s="129"/>
      <c r="I348" s="129"/>
      <c r="J348" s="129"/>
      <c r="K348" s="130"/>
      <c r="L348" s="128"/>
      <c r="M348" s="129"/>
      <c r="N348" s="129"/>
      <c r="O348" s="129"/>
      <c r="P348" s="129"/>
      <c r="Q348" s="129"/>
      <c r="R348" s="112"/>
      <c r="S348" s="118">
        <v>0</v>
      </c>
      <c r="T348" s="128"/>
      <c r="U348" s="129"/>
      <c r="V348" s="129"/>
      <c r="W348" s="130"/>
      <c r="X348" s="118">
        <v>0</v>
      </c>
      <c r="Y348" s="182"/>
      <c r="Z348" s="131"/>
      <c r="AA348" s="118">
        <v>0</v>
      </c>
      <c r="AB348" s="132"/>
      <c r="AC348" s="129"/>
      <c r="AD348" s="129"/>
      <c r="AE348" s="129"/>
      <c r="AF348" s="129"/>
      <c r="AG348" s="129"/>
      <c r="AH348" s="130"/>
      <c r="AI348" s="128"/>
      <c r="AJ348" s="129"/>
      <c r="AK348" s="129"/>
      <c r="AL348" s="129"/>
      <c r="AM348" s="129"/>
      <c r="AN348" s="129"/>
      <c r="AO348" s="112"/>
      <c r="AP348" s="116">
        <f>(SUM(AB348:AO348))*barêmes!$H$12</f>
        <v>0</v>
      </c>
      <c r="AQ348" s="128"/>
      <c r="AR348" s="129"/>
      <c r="AS348" s="129"/>
      <c r="AT348" s="129"/>
      <c r="AU348" s="133"/>
      <c r="AV348" s="133"/>
      <c r="AW348" s="134"/>
      <c r="AX348" s="135"/>
      <c r="AY348" s="133"/>
      <c r="AZ348" s="118">
        <v>0</v>
      </c>
      <c r="BA348" s="132"/>
      <c r="BB348" s="129"/>
      <c r="BC348" s="129"/>
      <c r="BD348" s="130"/>
      <c r="BE348" s="118">
        <v>0</v>
      </c>
      <c r="BF348" s="136"/>
      <c r="BG348" s="136"/>
      <c r="BH348" s="136"/>
      <c r="BI348" s="136"/>
      <c r="BJ348" s="136"/>
      <c r="BK348" s="136"/>
      <c r="BL348" s="124">
        <f t="shared" si="43"/>
        <v>0</v>
      </c>
      <c r="BM348" s="136"/>
      <c r="BN348" s="133"/>
      <c r="BO348" s="133"/>
      <c r="BP348" s="136"/>
      <c r="BQ348" s="136"/>
      <c r="BR348" s="136"/>
      <c r="BS348" s="136"/>
      <c r="BT348" s="136"/>
      <c r="BU348" s="136"/>
      <c r="BV348" s="136"/>
      <c r="BW348" s="136"/>
      <c r="BX348" s="136"/>
      <c r="BY348" s="136"/>
      <c r="BZ348" s="136"/>
      <c r="CA348" s="136"/>
      <c r="CB348" s="136"/>
      <c r="CC348" s="136"/>
      <c r="CD348" s="136"/>
      <c r="CE348" s="136"/>
      <c r="CF348" s="136"/>
      <c r="CG348" s="133"/>
      <c r="CH348" s="136"/>
      <c r="CI348" s="136"/>
      <c r="CJ348" s="136"/>
      <c r="CK348" s="98">
        <f>SUM(BM348:CB348)*barêmes!$H$16</f>
        <v>0</v>
      </c>
      <c r="CL348" s="164">
        <f t="shared" si="42"/>
        <v>0</v>
      </c>
      <c r="CM348" s="139" t="e">
        <f>E348+F348+G348+H348+I348+J348+K348+L348+M348+N348+O348+P348+Q348+R348+AB348+AC348+AD348+AE348+AF348+AG348+AH348+AI348+AJ348+AK348+AL348+AM348+AN348+AO348+T348+U348+V348+W348+AQ348+AR348+AS348+AT348+BA348+BB348+BC348+BD348+BF348+BG348+BK348+#REF!+BM348+AV348+BN348+AW348+BO348+AY348+BQ348+CD348+CF348+CG348+Z348+AU348+AX348+BP348+BR348+BS348+BT348+BU348+BV348+CE348</f>
        <v>#REF!</v>
      </c>
      <c r="CN348" s="137"/>
    </row>
    <row r="349" spans="1:92" ht="14.4" thickTop="1" thickBot="1" x14ac:dyDescent="0.35">
      <c r="A349" s="53">
        <v>348</v>
      </c>
      <c r="B349" s="339"/>
      <c r="C349" s="141"/>
      <c r="D349" s="142" t="e">
        <f>#REF!</f>
        <v>#REF!</v>
      </c>
      <c r="E349" s="141"/>
      <c r="F349" s="143"/>
      <c r="G349" s="143"/>
      <c r="H349" s="143"/>
      <c r="I349" s="143"/>
      <c r="J349" s="143"/>
      <c r="K349" s="144"/>
      <c r="L349" s="141"/>
      <c r="M349" s="143"/>
      <c r="N349" s="143"/>
      <c r="O349" s="143"/>
      <c r="P349" s="143"/>
      <c r="Q349" s="143"/>
      <c r="R349" s="145"/>
      <c r="S349" s="118">
        <v>0</v>
      </c>
      <c r="T349" s="141"/>
      <c r="U349" s="143"/>
      <c r="V349" s="143"/>
      <c r="W349" s="144"/>
      <c r="X349" s="118">
        <v>0</v>
      </c>
      <c r="Y349" s="182"/>
      <c r="Z349" s="146"/>
      <c r="AA349" s="118">
        <v>0</v>
      </c>
      <c r="AB349" s="142"/>
      <c r="AC349" s="143"/>
      <c r="AD349" s="143"/>
      <c r="AE349" s="143"/>
      <c r="AF349" s="143"/>
      <c r="AG349" s="143"/>
      <c r="AH349" s="144"/>
      <c r="AI349" s="141"/>
      <c r="AJ349" s="143"/>
      <c r="AK349" s="143"/>
      <c r="AL349" s="143"/>
      <c r="AM349" s="143"/>
      <c r="AN349" s="143"/>
      <c r="AO349" s="145"/>
      <c r="AP349" s="116">
        <f>(SUM(AB349:AO349))*barêmes!$H$12</f>
        <v>0</v>
      </c>
      <c r="AQ349" s="141"/>
      <c r="AR349" s="143"/>
      <c r="AS349" s="143"/>
      <c r="AT349" s="143"/>
      <c r="AU349" s="147"/>
      <c r="AV349" s="147"/>
      <c r="AW349" s="148"/>
      <c r="AX349" s="149"/>
      <c r="AY349" s="147"/>
      <c r="AZ349" s="118">
        <v>0</v>
      </c>
      <c r="BA349" s="142"/>
      <c r="BB349" s="143"/>
      <c r="BC349" s="143"/>
      <c r="BD349" s="144"/>
      <c r="BE349" s="118">
        <v>0</v>
      </c>
      <c r="BF349" s="150"/>
      <c r="BG349" s="150"/>
      <c r="BH349" s="150"/>
      <c r="BI349" s="150"/>
      <c r="BJ349" s="150"/>
      <c r="BK349" s="150"/>
      <c r="BL349" s="124">
        <f t="shared" si="43"/>
        <v>0</v>
      </c>
      <c r="BM349" s="150"/>
      <c r="BN349" s="147"/>
      <c r="BO349" s="147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  <c r="CA349" s="150"/>
      <c r="CB349" s="150"/>
      <c r="CC349" s="150"/>
      <c r="CD349" s="150"/>
      <c r="CE349" s="150"/>
      <c r="CF349" s="150"/>
      <c r="CG349" s="147"/>
      <c r="CH349" s="150"/>
      <c r="CI349" s="150"/>
      <c r="CJ349" s="150"/>
      <c r="CK349" s="98">
        <f>SUM(BM349:CB349)*barêmes!$H$16</f>
        <v>0</v>
      </c>
      <c r="CL349" s="165">
        <f t="shared" si="42"/>
        <v>0</v>
      </c>
      <c r="CM349" s="152" t="e">
        <f>E349+F349+G349+H349+I349+J349+K349+L349+M349+N349+O349+P349+Q349+R349+AB349+AC349+AD349+AE349+AF349+AG349+AH349+AI349+AJ349+AK349+AL349+AM349+AN349+AO349+T349+U349+V349+W349+AQ349+AR349+AS349+AT349+BA349+BB349+BC349+BD349+BF349+BG349+BK349+#REF!+BM349+AV349+BN349+AW349+BO349+AY349+BQ349+CD349+CF349+CG349+Z349+AU349+AX349+BP349+BR349+BS349+BT349+BU349+BV349+CE349</f>
        <v>#REF!</v>
      </c>
      <c r="CN349" s="55"/>
    </row>
    <row r="350" spans="1:92" ht="13.8" thickBot="1" x14ac:dyDescent="0.35">
      <c r="A350" s="53">
        <v>349</v>
      </c>
      <c r="B350" s="339"/>
      <c r="C350" s="141"/>
      <c r="D350" s="142" t="e">
        <f>#REF!</f>
        <v>#REF!</v>
      </c>
      <c r="E350" s="141"/>
      <c r="F350" s="143"/>
      <c r="G350" s="143"/>
      <c r="H350" s="143"/>
      <c r="I350" s="143"/>
      <c r="J350" s="143"/>
      <c r="K350" s="144"/>
      <c r="L350" s="141"/>
      <c r="M350" s="143"/>
      <c r="N350" s="143"/>
      <c r="O350" s="143"/>
      <c r="P350" s="143"/>
      <c r="Q350" s="143"/>
      <c r="R350" s="145"/>
      <c r="S350" s="118">
        <v>0</v>
      </c>
      <c r="T350" s="141"/>
      <c r="U350" s="143"/>
      <c r="V350" s="143"/>
      <c r="W350" s="144"/>
      <c r="X350" s="118">
        <v>0</v>
      </c>
      <c r="Y350" s="182"/>
      <c r="Z350" s="146"/>
      <c r="AA350" s="118">
        <v>0</v>
      </c>
      <c r="AB350" s="142"/>
      <c r="AC350" s="143"/>
      <c r="AD350" s="143"/>
      <c r="AE350" s="143"/>
      <c r="AF350" s="143"/>
      <c r="AG350" s="143"/>
      <c r="AH350" s="144"/>
      <c r="AI350" s="141"/>
      <c r="AJ350" s="143"/>
      <c r="AK350" s="143"/>
      <c r="AL350" s="143"/>
      <c r="AM350" s="143"/>
      <c r="AN350" s="143"/>
      <c r="AO350" s="145"/>
      <c r="AP350" s="116">
        <f>(SUM(AB350:AO350))*barêmes!$H$12</f>
        <v>0</v>
      </c>
      <c r="AQ350" s="141"/>
      <c r="AR350" s="143"/>
      <c r="AS350" s="143"/>
      <c r="AT350" s="143"/>
      <c r="AU350" s="147"/>
      <c r="AV350" s="147"/>
      <c r="AW350" s="148"/>
      <c r="AX350" s="149"/>
      <c r="AY350" s="147"/>
      <c r="AZ350" s="118">
        <v>0</v>
      </c>
      <c r="BA350" s="142"/>
      <c r="BB350" s="143"/>
      <c r="BC350" s="143"/>
      <c r="BD350" s="144"/>
      <c r="BE350" s="118">
        <v>0</v>
      </c>
      <c r="BF350" s="150"/>
      <c r="BG350" s="150"/>
      <c r="BH350" s="150"/>
      <c r="BI350" s="150"/>
      <c r="BJ350" s="150"/>
      <c r="BK350" s="150"/>
      <c r="BL350" s="124">
        <f t="shared" si="43"/>
        <v>0</v>
      </c>
      <c r="BM350" s="150"/>
      <c r="BN350" s="147"/>
      <c r="BO350" s="147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  <c r="CA350" s="150"/>
      <c r="CB350" s="150"/>
      <c r="CC350" s="150"/>
      <c r="CD350" s="150"/>
      <c r="CE350" s="150"/>
      <c r="CF350" s="150"/>
      <c r="CG350" s="147"/>
      <c r="CH350" s="150"/>
      <c r="CI350" s="150"/>
      <c r="CJ350" s="150"/>
      <c r="CK350" s="98">
        <f>SUM(BM350:CB350)*barêmes!$H$16</f>
        <v>0</v>
      </c>
      <c r="CL350" s="165">
        <f t="shared" si="42"/>
        <v>0</v>
      </c>
      <c r="CM350" s="152" t="e">
        <f>E350+F350+G350+H350+I350+J350+K350+L350+M350+N350+O350+P350+Q350+R350+AB350+AC350+AD350+AE350+AF350+AG350+AH350+AI350+AJ350+AK350+AL350+AM350+AN350+AO350+T350+U350+V350+W350+AQ350+AR350+AS350+AT350+BA350+BB350+BC350+BD350+BF350+BG350+BK350+#REF!+BM350+AV350+BN350+AW350+BO350+AY350+BQ350+CD350+CF350+CG350+Z350+AU350+AX350+BP350+BR350+BS350+BT350+BU350+BV350+CE350</f>
        <v>#REF!</v>
      </c>
      <c r="CN350" s="55"/>
    </row>
    <row r="351" spans="1:92" ht="13.8" thickBot="1" x14ac:dyDescent="0.35">
      <c r="A351" s="53">
        <v>350</v>
      </c>
      <c r="B351" s="339"/>
      <c r="C351" s="141"/>
      <c r="D351" s="142" t="e">
        <f>#REF!</f>
        <v>#REF!</v>
      </c>
      <c r="E351" s="141"/>
      <c r="F351" s="143"/>
      <c r="G351" s="143"/>
      <c r="H351" s="143"/>
      <c r="I351" s="143"/>
      <c r="J351" s="143"/>
      <c r="K351" s="144"/>
      <c r="L351" s="141"/>
      <c r="M351" s="143"/>
      <c r="N351" s="143"/>
      <c r="O351" s="143"/>
      <c r="P351" s="143"/>
      <c r="Q351" s="143"/>
      <c r="R351" s="145"/>
      <c r="S351" s="118">
        <v>0</v>
      </c>
      <c r="T351" s="141"/>
      <c r="U351" s="143"/>
      <c r="V351" s="143"/>
      <c r="W351" s="144"/>
      <c r="X351" s="118">
        <v>0</v>
      </c>
      <c r="Y351" s="182"/>
      <c r="Z351" s="146"/>
      <c r="AA351" s="118">
        <v>0</v>
      </c>
      <c r="AB351" s="142"/>
      <c r="AC351" s="143"/>
      <c r="AD351" s="143"/>
      <c r="AE351" s="143"/>
      <c r="AF351" s="143"/>
      <c r="AG351" s="143"/>
      <c r="AH351" s="144"/>
      <c r="AI351" s="141"/>
      <c r="AJ351" s="143"/>
      <c r="AK351" s="143"/>
      <c r="AL351" s="143"/>
      <c r="AM351" s="143"/>
      <c r="AN351" s="143"/>
      <c r="AO351" s="145"/>
      <c r="AP351" s="116">
        <f>(SUM(AB351:AO351))*barêmes!$H$12</f>
        <v>0</v>
      </c>
      <c r="AQ351" s="141"/>
      <c r="AR351" s="143"/>
      <c r="AS351" s="143"/>
      <c r="AT351" s="143"/>
      <c r="AU351" s="147"/>
      <c r="AV351" s="147"/>
      <c r="AW351" s="148"/>
      <c r="AX351" s="149"/>
      <c r="AY351" s="147"/>
      <c r="AZ351" s="118">
        <v>0</v>
      </c>
      <c r="BA351" s="142"/>
      <c r="BB351" s="143"/>
      <c r="BC351" s="143"/>
      <c r="BD351" s="144"/>
      <c r="BE351" s="118">
        <v>0</v>
      </c>
      <c r="BF351" s="150"/>
      <c r="BG351" s="150"/>
      <c r="BH351" s="150"/>
      <c r="BI351" s="150"/>
      <c r="BJ351" s="150"/>
      <c r="BK351" s="150"/>
      <c r="BL351" s="124">
        <f t="shared" si="43"/>
        <v>0</v>
      </c>
      <c r="BM351" s="150"/>
      <c r="BN351" s="147"/>
      <c r="BO351" s="147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47"/>
      <c r="CH351" s="150"/>
      <c r="CI351" s="150"/>
      <c r="CJ351" s="150"/>
      <c r="CK351" s="98">
        <f>SUM(BM351:CB351)*barêmes!$H$16</f>
        <v>0</v>
      </c>
      <c r="CL351" s="165">
        <f t="shared" si="42"/>
        <v>0</v>
      </c>
      <c r="CM351" s="152" t="e">
        <f>E351+F351+G351+H351+I351+J351+K351+L351+M351+N351+O351+P351+Q351+R351+AB351+AC351+AD351+AE351+AF351+AG351+AH351+AI351+AJ351+AK351+AL351+AM351+AN351+AO351+T351+U351+V351+W351+AQ351+AR351+AS351+AT351+BA351+BB351+BC351+BD351+BF351+BG351+BK351+#REF!+BM351+AV351+BN351+AW351+BO351+AY351+BQ351+CD351+CF351+CG351+Z351+AU351+AX351+BP351+BR351+BS351+BT351+BU351+BV351+CE351</f>
        <v>#REF!</v>
      </c>
    </row>
    <row r="352" spans="1:92" ht="13.8" thickBot="1" x14ac:dyDescent="0.35">
      <c r="A352" s="53">
        <v>351</v>
      </c>
      <c r="B352" s="339"/>
      <c r="C352" s="141"/>
      <c r="D352" s="142" t="e">
        <f>#REF!</f>
        <v>#REF!</v>
      </c>
      <c r="E352" s="141"/>
      <c r="F352" s="143"/>
      <c r="G352" s="143"/>
      <c r="H352" s="143"/>
      <c r="I352" s="143"/>
      <c r="J352" s="143"/>
      <c r="K352" s="144"/>
      <c r="L352" s="141"/>
      <c r="M352" s="143"/>
      <c r="N352" s="143"/>
      <c r="O352" s="143"/>
      <c r="P352" s="143"/>
      <c r="Q352" s="143"/>
      <c r="R352" s="145"/>
      <c r="S352" s="118">
        <v>0</v>
      </c>
      <c r="T352" s="141"/>
      <c r="U352" s="143"/>
      <c r="V352" s="143"/>
      <c r="W352" s="144"/>
      <c r="X352" s="118">
        <v>0</v>
      </c>
      <c r="Y352" s="182"/>
      <c r="Z352" s="146"/>
      <c r="AA352" s="118">
        <v>0</v>
      </c>
      <c r="AB352" s="142"/>
      <c r="AC352" s="143"/>
      <c r="AD352" s="143"/>
      <c r="AE352" s="143"/>
      <c r="AF352" s="143"/>
      <c r="AG352" s="143"/>
      <c r="AH352" s="144"/>
      <c r="AI352" s="141"/>
      <c r="AJ352" s="143"/>
      <c r="AK352" s="143"/>
      <c r="AL352" s="143"/>
      <c r="AM352" s="143"/>
      <c r="AN352" s="143"/>
      <c r="AO352" s="145"/>
      <c r="AP352" s="116">
        <f>(SUM(AB352:AO352))*barêmes!$H$12</f>
        <v>0</v>
      </c>
      <c r="AQ352" s="141"/>
      <c r="AR352" s="143"/>
      <c r="AS352" s="143"/>
      <c r="AT352" s="143"/>
      <c r="AU352" s="147"/>
      <c r="AV352" s="147"/>
      <c r="AW352" s="148"/>
      <c r="AX352" s="149"/>
      <c r="AY352" s="147"/>
      <c r="AZ352" s="118">
        <v>0</v>
      </c>
      <c r="BA352" s="142"/>
      <c r="BB352" s="143"/>
      <c r="BC352" s="143"/>
      <c r="BD352" s="144"/>
      <c r="BE352" s="118">
        <v>0</v>
      </c>
      <c r="BF352" s="150"/>
      <c r="BG352" s="150"/>
      <c r="BH352" s="150"/>
      <c r="BI352" s="150"/>
      <c r="BJ352" s="150"/>
      <c r="BK352" s="150"/>
      <c r="BL352" s="124">
        <f t="shared" si="43"/>
        <v>0</v>
      </c>
      <c r="BM352" s="150"/>
      <c r="BN352" s="147"/>
      <c r="BO352" s="147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47"/>
      <c r="CH352" s="150"/>
      <c r="CI352" s="150"/>
      <c r="CJ352" s="150"/>
      <c r="CK352" s="98">
        <f>SUM(BM352:CB352)*barêmes!$H$16</f>
        <v>0</v>
      </c>
      <c r="CL352" s="165">
        <f t="shared" si="42"/>
        <v>0</v>
      </c>
      <c r="CM352" s="152" t="e">
        <f>E352+F352+G352+H352+I352+J352+K352+L352+M352+N352+O352+P352+Q352+R352+AB352+AC352+AD352+AE352+AF352+AG352+AH352+AI352+AJ352+AK352+AL352+AM352+AN352+AO352+T352+U352+V352+W352+AQ352+AR352+AS352+AT352+BA352+BB352+BC352+BD352+BF352+BG352+BK352+#REF!+BM352+AV352+BN352+AW352+BO352+AY352+BQ352+CD352+CF352+CG352+Z352+AU352+AX352+BP352+BR352+BS352+BT352+BU352+BV352+CE352</f>
        <v>#REF!</v>
      </c>
      <c r="CN352" s="55"/>
    </row>
    <row r="353" spans="1:93" ht="13.8" thickBot="1" x14ac:dyDescent="0.35">
      <c r="A353" s="53">
        <v>352</v>
      </c>
      <c r="B353" s="339"/>
      <c r="C353" s="141"/>
      <c r="D353" s="142" t="e">
        <f>#REF!</f>
        <v>#REF!</v>
      </c>
      <c r="E353" s="141"/>
      <c r="F353" s="143"/>
      <c r="G353" s="143"/>
      <c r="H353" s="143"/>
      <c r="I353" s="143"/>
      <c r="J353" s="143"/>
      <c r="K353" s="144"/>
      <c r="L353" s="141"/>
      <c r="M353" s="143"/>
      <c r="N353" s="143"/>
      <c r="O353" s="143"/>
      <c r="P353" s="143"/>
      <c r="Q353" s="143"/>
      <c r="R353" s="145"/>
      <c r="S353" s="118">
        <v>0</v>
      </c>
      <c r="T353" s="141"/>
      <c r="U353" s="143"/>
      <c r="V353" s="143"/>
      <c r="W353" s="144"/>
      <c r="X353" s="118">
        <v>0</v>
      </c>
      <c r="Y353" s="182"/>
      <c r="Z353" s="146"/>
      <c r="AA353" s="118">
        <v>0</v>
      </c>
      <c r="AB353" s="142"/>
      <c r="AC353" s="143"/>
      <c r="AD353" s="143"/>
      <c r="AE353" s="143"/>
      <c r="AF353" s="143"/>
      <c r="AG353" s="143"/>
      <c r="AH353" s="144"/>
      <c r="AI353" s="141"/>
      <c r="AJ353" s="143"/>
      <c r="AK353" s="143"/>
      <c r="AL353" s="143"/>
      <c r="AM353" s="143"/>
      <c r="AN353" s="143"/>
      <c r="AO353" s="145"/>
      <c r="AP353" s="116">
        <f>(SUM(AB353:AO353))*barêmes!$H$12</f>
        <v>0</v>
      </c>
      <c r="AQ353" s="141"/>
      <c r="AR353" s="143"/>
      <c r="AS353" s="143"/>
      <c r="AT353" s="143"/>
      <c r="AU353" s="147"/>
      <c r="AV353" s="147"/>
      <c r="AW353" s="148"/>
      <c r="AX353" s="149"/>
      <c r="AY353" s="147"/>
      <c r="AZ353" s="118">
        <v>0</v>
      </c>
      <c r="BA353" s="142"/>
      <c r="BB353" s="143"/>
      <c r="BC353" s="143"/>
      <c r="BD353" s="144"/>
      <c r="BE353" s="118">
        <v>0</v>
      </c>
      <c r="BF353" s="150"/>
      <c r="BG353" s="150"/>
      <c r="BH353" s="150"/>
      <c r="BI353" s="150"/>
      <c r="BJ353" s="150"/>
      <c r="BK353" s="150"/>
      <c r="BL353" s="124">
        <f t="shared" si="43"/>
        <v>0</v>
      </c>
      <c r="BM353" s="150"/>
      <c r="BN353" s="147"/>
      <c r="BO353" s="147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47"/>
      <c r="CH353" s="150"/>
      <c r="CI353" s="150"/>
      <c r="CJ353" s="150"/>
      <c r="CK353" s="98">
        <f>SUM(BM353:CB353)*barêmes!$H$16</f>
        <v>0</v>
      </c>
      <c r="CL353" s="165">
        <f t="shared" si="42"/>
        <v>0</v>
      </c>
      <c r="CM353" s="152" t="e">
        <f>E353+F353+G353+H353+I353+J353+K353+L353+M353+N353+O353+P353+Q353+R353+AB353+AC353+AD353+AE353+AF353+AG353+AH353+AI353+AJ353+AK353+AL353+AM353+AN353+AO353+T353+U353+V353+W353+AQ353+AR353+AS353+AT353+BA353+BB353+BC353+BD353+BF353+BG353+BK353+#REF!+BM353+AV353+BN353+AW353+BO353+AY353+BQ353+CD353+CF353+CG353+Z353+AU353+AX353+BP353+BR353+BS353+BT353+BU353+BV353+CE353</f>
        <v>#REF!</v>
      </c>
    </row>
    <row r="354" spans="1:93" ht="13.8" thickBot="1" x14ac:dyDescent="0.35">
      <c r="A354" s="53">
        <v>353</v>
      </c>
      <c r="B354" s="339"/>
      <c r="C354" s="141"/>
      <c r="D354" s="142" t="e">
        <f>#REF!</f>
        <v>#REF!</v>
      </c>
      <c r="E354" s="141"/>
      <c r="F354" s="143"/>
      <c r="G354" s="143"/>
      <c r="H354" s="143"/>
      <c r="I354" s="143"/>
      <c r="J354" s="143"/>
      <c r="K354" s="144"/>
      <c r="L354" s="141"/>
      <c r="M354" s="143"/>
      <c r="N354" s="143"/>
      <c r="O354" s="143"/>
      <c r="P354" s="143"/>
      <c r="Q354" s="143"/>
      <c r="R354" s="145"/>
      <c r="S354" s="118">
        <v>0</v>
      </c>
      <c r="T354" s="141"/>
      <c r="U354" s="143"/>
      <c r="V354" s="143"/>
      <c r="W354" s="144"/>
      <c r="X354" s="118">
        <v>0</v>
      </c>
      <c r="Y354" s="182"/>
      <c r="Z354" s="146"/>
      <c r="AA354" s="118">
        <v>0</v>
      </c>
      <c r="AB354" s="142"/>
      <c r="AC354" s="143"/>
      <c r="AD354" s="143"/>
      <c r="AE354" s="143"/>
      <c r="AF354" s="143"/>
      <c r="AG354" s="143"/>
      <c r="AH354" s="144"/>
      <c r="AI354" s="141"/>
      <c r="AJ354" s="143"/>
      <c r="AK354" s="143"/>
      <c r="AL354" s="143"/>
      <c r="AM354" s="143"/>
      <c r="AN354" s="143"/>
      <c r="AO354" s="145"/>
      <c r="AP354" s="116">
        <f>(SUM(AB354:AO354))*barêmes!$H$12</f>
        <v>0</v>
      </c>
      <c r="AQ354" s="141"/>
      <c r="AR354" s="143"/>
      <c r="AS354" s="143"/>
      <c r="AT354" s="143"/>
      <c r="AU354" s="147"/>
      <c r="AV354" s="147"/>
      <c r="AW354" s="148"/>
      <c r="AX354" s="149"/>
      <c r="AY354" s="147"/>
      <c r="AZ354" s="118">
        <v>0</v>
      </c>
      <c r="BA354" s="142"/>
      <c r="BB354" s="143"/>
      <c r="BC354" s="143"/>
      <c r="BD354" s="144"/>
      <c r="BE354" s="118">
        <v>0</v>
      </c>
      <c r="BF354" s="150"/>
      <c r="BG354" s="150"/>
      <c r="BH354" s="150"/>
      <c r="BI354" s="150"/>
      <c r="BJ354" s="150"/>
      <c r="BK354" s="150"/>
      <c r="BL354" s="124">
        <f t="shared" si="43"/>
        <v>0</v>
      </c>
      <c r="BM354" s="150"/>
      <c r="BN354" s="147"/>
      <c r="BO354" s="147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  <c r="CA354" s="150"/>
      <c r="CB354" s="150"/>
      <c r="CC354" s="150"/>
      <c r="CD354" s="150"/>
      <c r="CE354" s="150"/>
      <c r="CF354" s="150"/>
      <c r="CG354" s="147"/>
      <c r="CH354" s="150"/>
      <c r="CI354" s="150"/>
      <c r="CJ354" s="150"/>
      <c r="CK354" s="98">
        <f>SUM(BM354:CB354)*barêmes!$H$16</f>
        <v>0</v>
      </c>
      <c r="CL354" s="165">
        <f t="shared" si="42"/>
        <v>0</v>
      </c>
      <c r="CM354" s="152" t="e">
        <f>E354+F354+G354+H354+I354+J354+K354+L354+M354+N354+O354+P354+Q354+R354+AB354+AC354+AD354+AE354+AF354+AG354+AH354+AI354+AJ354+AK354+AL354+AM354+AN354+AO354+T354+U354+V354+W354+AQ354+AR354+AS354+AT354+BA354+BB354+BC354+BD354+BF354+BG354+BK354+#REF!+BM354+AV354+BN354+AW354+BO354+AY354+BQ354+CD354+CF354+CG354+Z354+AU354+AX354+BP354+BR354+BS354+BT354+BU354+BV354+CE354</f>
        <v>#REF!</v>
      </c>
      <c r="CN354" s="55"/>
    </row>
    <row r="355" spans="1:93" ht="13.8" thickBot="1" x14ac:dyDescent="0.35">
      <c r="A355" s="53">
        <v>354</v>
      </c>
      <c r="B355" s="339"/>
      <c r="C355" s="141"/>
      <c r="D355" s="142" t="e">
        <f>#REF!</f>
        <v>#REF!</v>
      </c>
      <c r="E355" s="141"/>
      <c r="F355" s="143"/>
      <c r="G355" s="143"/>
      <c r="H355" s="143"/>
      <c r="I355" s="143"/>
      <c r="J355" s="143"/>
      <c r="K355" s="144"/>
      <c r="L355" s="141"/>
      <c r="M355" s="143"/>
      <c r="N355" s="143"/>
      <c r="O355" s="143"/>
      <c r="P355" s="143"/>
      <c r="Q355" s="143"/>
      <c r="R355" s="145"/>
      <c r="S355" s="118">
        <v>0</v>
      </c>
      <c r="T355" s="141"/>
      <c r="U355" s="143"/>
      <c r="V355" s="143"/>
      <c r="W355" s="144"/>
      <c r="X355" s="118">
        <v>0</v>
      </c>
      <c r="Y355" s="182"/>
      <c r="Z355" s="146"/>
      <c r="AA355" s="118">
        <v>0</v>
      </c>
      <c r="AB355" s="142"/>
      <c r="AC355" s="143"/>
      <c r="AD355" s="143"/>
      <c r="AE355" s="143"/>
      <c r="AF355" s="143"/>
      <c r="AG355" s="143"/>
      <c r="AH355" s="144"/>
      <c r="AI355" s="141"/>
      <c r="AJ355" s="143"/>
      <c r="AK355" s="143"/>
      <c r="AL355" s="143"/>
      <c r="AM355" s="143"/>
      <c r="AN355" s="143"/>
      <c r="AO355" s="145"/>
      <c r="AP355" s="116">
        <f>(SUM(AB355:AO355))*barêmes!$H$12</f>
        <v>0</v>
      </c>
      <c r="AQ355" s="141"/>
      <c r="AR355" s="143"/>
      <c r="AS355" s="143"/>
      <c r="AT355" s="143"/>
      <c r="AU355" s="147"/>
      <c r="AV355" s="147"/>
      <c r="AW355" s="148"/>
      <c r="AX355" s="149"/>
      <c r="AY355" s="147"/>
      <c r="AZ355" s="118">
        <v>0</v>
      </c>
      <c r="BA355" s="142"/>
      <c r="BB355" s="143"/>
      <c r="BC355" s="143"/>
      <c r="BD355" s="144"/>
      <c r="BE355" s="118">
        <v>0</v>
      </c>
      <c r="BF355" s="150"/>
      <c r="BG355" s="150"/>
      <c r="BH355" s="150"/>
      <c r="BI355" s="150"/>
      <c r="BJ355" s="150"/>
      <c r="BK355" s="150"/>
      <c r="BL355" s="124">
        <f t="shared" si="43"/>
        <v>0</v>
      </c>
      <c r="BM355" s="150"/>
      <c r="BN355" s="147"/>
      <c r="BO355" s="147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47"/>
      <c r="CH355" s="150"/>
      <c r="CI355" s="150"/>
      <c r="CJ355" s="150"/>
      <c r="CK355" s="98">
        <f>SUM(BM355:CB355)*barêmes!$H$16</f>
        <v>0</v>
      </c>
      <c r="CL355" s="165">
        <f t="shared" si="42"/>
        <v>0</v>
      </c>
      <c r="CM355" s="152" t="e">
        <f>E355+F355+G355+H355+I355+J355+K355+L355+M355+N355+O355+P355+Q355+R355+AB355+AC355+AD355+AE355+AF355+AG355+AH355+AI355+AJ355+AK355+AL355+AM355+AN355+AO355+T355+U355+V355+W355+AQ355+AR355+AS355+AT355+BA355+BB355+BC355+BD355+BF355+BG355+BK355+#REF!+BM355+AV355+BN355+AW355+BO355+AY355+BQ355+CD355+CF355+CG355+Z355+AU355+AX355+BP355+BR355+BS355+BT355+BU355+BV355+CE355</f>
        <v>#REF!</v>
      </c>
      <c r="CN355" s="55"/>
    </row>
    <row r="356" spans="1:93" ht="13.8" thickBot="1" x14ac:dyDescent="0.35">
      <c r="A356" s="53">
        <v>355</v>
      </c>
      <c r="B356" s="339"/>
      <c r="C356" s="141"/>
      <c r="D356" s="142" t="e">
        <f>#REF!</f>
        <v>#REF!</v>
      </c>
      <c r="E356" s="141"/>
      <c r="F356" s="143"/>
      <c r="G356" s="143"/>
      <c r="H356" s="143"/>
      <c r="I356" s="143"/>
      <c r="J356" s="143"/>
      <c r="K356" s="144"/>
      <c r="L356" s="141"/>
      <c r="M356" s="143"/>
      <c r="N356" s="143"/>
      <c r="O356" s="143"/>
      <c r="P356" s="143"/>
      <c r="Q356" s="143"/>
      <c r="R356" s="145"/>
      <c r="S356" s="118">
        <v>0</v>
      </c>
      <c r="T356" s="141"/>
      <c r="U356" s="143"/>
      <c r="V356" s="143"/>
      <c r="W356" s="144"/>
      <c r="X356" s="118">
        <v>0</v>
      </c>
      <c r="Y356" s="182"/>
      <c r="Z356" s="146"/>
      <c r="AA356" s="118">
        <v>0</v>
      </c>
      <c r="AB356" s="142"/>
      <c r="AC356" s="143"/>
      <c r="AD356" s="143"/>
      <c r="AE356" s="143"/>
      <c r="AF356" s="143"/>
      <c r="AG356" s="143"/>
      <c r="AH356" s="144"/>
      <c r="AI356" s="141"/>
      <c r="AJ356" s="143"/>
      <c r="AK356" s="143"/>
      <c r="AL356" s="143"/>
      <c r="AM356" s="143"/>
      <c r="AN356" s="143"/>
      <c r="AO356" s="145"/>
      <c r="AP356" s="116">
        <f>(SUM(AB356:AO356))*barêmes!$H$12</f>
        <v>0</v>
      </c>
      <c r="AQ356" s="141"/>
      <c r="AR356" s="143"/>
      <c r="AS356" s="143"/>
      <c r="AT356" s="143"/>
      <c r="AU356" s="147"/>
      <c r="AV356" s="147"/>
      <c r="AW356" s="148"/>
      <c r="AX356" s="149"/>
      <c r="AY356" s="147"/>
      <c r="AZ356" s="118">
        <v>0</v>
      </c>
      <c r="BA356" s="142"/>
      <c r="BB356" s="143"/>
      <c r="BC356" s="143"/>
      <c r="BD356" s="144"/>
      <c r="BE356" s="118">
        <v>0</v>
      </c>
      <c r="BF356" s="150"/>
      <c r="BG356" s="150"/>
      <c r="BH356" s="150"/>
      <c r="BI356" s="150"/>
      <c r="BJ356" s="150"/>
      <c r="BK356" s="150"/>
      <c r="BL356" s="124">
        <f t="shared" si="43"/>
        <v>0</v>
      </c>
      <c r="BM356" s="150"/>
      <c r="BN356" s="147"/>
      <c r="BO356" s="147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47"/>
      <c r="CH356" s="150"/>
      <c r="CI356" s="150"/>
      <c r="CJ356" s="150"/>
      <c r="CK356" s="98">
        <f>SUM(BM356:CB356)*barêmes!$H$16</f>
        <v>0</v>
      </c>
      <c r="CL356" s="165">
        <f t="shared" si="42"/>
        <v>0</v>
      </c>
      <c r="CM356" s="152" t="e">
        <f>E356+F356+G356+H356+I356+J356+K356+L356+M356+N356+O356+P356+Q356+R356+AB356+AC356+AD356+AE356+AF356+AG356+AH356+AI356+AJ356+AK356+AL356+AM356+AN356+AO356+T356+U356+V356+W356+AQ356+AR356+AS356+AT356+BA356+BB356+BC356+BD356+BF356+BG356+BK356+#REF!+BM356+AV356+BN356+AW356+BO356+AY356+BQ356+CD356+CF356+CG356+Z356+AU356+AX356+BP356+BR356+BS356+BT356+BU356+BV356+CE356</f>
        <v>#REF!</v>
      </c>
    </row>
    <row r="357" spans="1:93" ht="13.8" thickBot="1" x14ac:dyDescent="0.35">
      <c r="A357" s="53">
        <v>356</v>
      </c>
      <c r="B357" s="339"/>
      <c r="C357" s="141"/>
      <c r="D357" s="142" t="e">
        <f>#REF!</f>
        <v>#REF!</v>
      </c>
      <c r="E357" s="141"/>
      <c r="F357" s="143"/>
      <c r="G357" s="143"/>
      <c r="H357" s="143"/>
      <c r="I357" s="143"/>
      <c r="J357" s="143"/>
      <c r="K357" s="144"/>
      <c r="L357" s="141"/>
      <c r="M357" s="143"/>
      <c r="N357" s="143"/>
      <c r="O357" s="143"/>
      <c r="P357" s="143"/>
      <c r="Q357" s="143"/>
      <c r="R357" s="145"/>
      <c r="S357" s="118">
        <v>0</v>
      </c>
      <c r="T357" s="141"/>
      <c r="U357" s="143"/>
      <c r="V357" s="143"/>
      <c r="W357" s="144"/>
      <c r="X357" s="118">
        <v>0</v>
      </c>
      <c r="Y357" s="182"/>
      <c r="Z357" s="146"/>
      <c r="AA357" s="118">
        <v>0</v>
      </c>
      <c r="AB357" s="142"/>
      <c r="AC357" s="143"/>
      <c r="AD357" s="143"/>
      <c r="AE357" s="143"/>
      <c r="AF357" s="143"/>
      <c r="AG357" s="143"/>
      <c r="AH357" s="144"/>
      <c r="AI357" s="141"/>
      <c r="AJ357" s="143"/>
      <c r="AK357" s="143"/>
      <c r="AL357" s="143"/>
      <c r="AM357" s="143"/>
      <c r="AN357" s="143"/>
      <c r="AO357" s="145"/>
      <c r="AP357" s="116">
        <f>(SUM(AB357:AO357))*barêmes!$H$12</f>
        <v>0</v>
      </c>
      <c r="AQ357" s="141"/>
      <c r="AR357" s="143"/>
      <c r="AS357" s="143"/>
      <c r="AT357" s="143"/>
      <c r="AU357" s="147"/>
      <c r="AV357" s="147"/>
      <c r="AW357" s="148"/>
      <c r="AX357" s="149"/>
      <c r="AY357" s="147"/>
      <c r="AZ357" s="118">
        <v>0</v>
      </c>
      <c r="BA357" s="142"/>
      <c r="BB357" s="143"/>
      <c r="BC357" s="143"/>
      <c r="BD357" s="144"/>
      <c r="BE357" s="118">
        <v>0</v>
      </c>
      <c r="BF357" s="150"/>
      <c r="BG357" s="150"/>
      <c r="BH357" s="150"/>
      <c r="BI357" s="150"/>
      <c r="BJ357" s="150"/>
      <c r="BK357" s="150"/>
      <c r="BL357" s="124">
        <f t="shared" si="43"/>
        <v>0</v>
      </c>
      <c r="BM357" s="150"/>
      <c r="BN357" s="147"/>
      <c r="BO357" s="147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  <c r="CA357" s="150"/>
      <c r="CB357" s="150"/>
      <c r="CC357" s="150"/>
      <c r="CD357" s="150"/>
      <c r="CE357" s="150"/>
      <c r="CF357" s="150"/>
      <c r="CG357" s="147"/>
      <c r="CH357" s="150"/>
      <c r="CI357" s="150"/>
      <c r="CJ357" s="150"/>
      <c r="CK357" s="98">
        <f>SUM(BM357:CB357)*barêmes!$H$16</f>
        <v>0</v>
      </c>
      <c r="CL357" s="165">
        <f t="shared" si="42"/>
        <v>0</v>
      </c>
      <c r="CM357" s="152" t="e">
        <f>E357+F357+G357+H357+I357+J357+K357+L357+M357+N357+O357+P357+Q357+R357+AB357+AC357+AD357+AE357+AF357+AG357+AH357+AI357+AJ357+AK357+AL357+AM357+AN357+AO357+T357+U357+V357+W357+AQ357+AR357+AS357+AT357+BA357+BB357+BC357+BD357+BF357+BG357+BK357+#REF!+BM357+AV357+BN357+AW357+BO357+AY357+BQ357+CD357+CF357+CG357+Z357+AU357+AX357+BP357+BR357+BS357+BT357+BU357+BV357+CE357</f>
        <v>#REF!</v>
      </c>
      <c r="CN357" s="55"/>
    </row>
    <row r="358" spans="1:93" ht="13.8" thickBot="1" x14ac:dyDescent="0.35">
      <c r="A358" s="53">
        <v>357</v>
      </c>
      <c r="B358" s="339"/>
      <c r="C358" s="141"/>
      <c r="D358" s="142" t="e">
        <f>#REF!</f>
        <v>#REF!</v>
      </c>
      <c r="E358" s="141"/>
      <c r="F358" s="143"/>
      <c r="G358" s="143"/>
      <c r="H358" s="143"/>
      <c r="I358" s="143"/>
      <c r="J358" s="143"/>
      <c r="K358" s="144"/>
      <c r="L358" s="141"/>
      <c r="M358" s="143"/>
      <c r="N358" s="143"/>
      <c r="O358" s="143"/>
      <c r="P358" s="143"/>
      <c r="Q358" s="143"/>
      <c r="R358" s="145"/>
      <c r="S358" s="118">
        <v>0</v>
      </c>
      <c r="T358" s="141"/>
      <c r="U358" s="143"/>
      <c r="V358" s="143"/>
      <c r="W358" s="144"/>
      <c r="X358" s="118">
        <v>0</v>
      </c>
      <c r="Y358" s="182"/>
      <c r="Z358" s="146"/>
      <c r="AA358" s="118">
        <v>0</v>
      </c>
      <c r="AB358" s="142"/>
      <c r="AC358" s="143"/>
      <c r="AD358" s="143"/>
      <c r="AE358" s="143"/>
      <c r="AF358" s="143"/>
      <c r="AG358" s="143"/>
      <c r="AH358" s="144"/>
      <c r="AI358" s="141"/>
      <c r="AJ358" s="143"/>
      <c r="AK358" s="143"/>
      <c r="AL358" s="143"/>
      <c r="AM358" s="143"/>
      <c r="AN358" s="143"/>
      <c r="AO358" s="145"/>
      <c r="AP358" s="116">
        <f>(SUM(AB358:AO358))*barêmes!$H$12</f>
        <v>0</v>
      </c>
      <c r="AQ358" s="141"/>
      <c r="AR358" s="143"/>
      <c r="AS358" s="143"/>
      <c r="AT358" s="143"/>
      <c r="AU358" s="147"/>
      <c r="AV358" s="147"/>
      <c r="AW358" s="148"/>
      <c r="AX358" s="149"/>
      <c r="AY358" s="147"/>
      <c r="AZ358" s="118">
        <v>0</v>
      </c>
      <c r="BA358" s="142"/>
      <c r="BB358" s="143"/>
      <c r="BC358" s="143"/>
      <c r="BD358" s="144"/>
      <c r="BE358" s="118">
        <v>0</v>
      </c>
      <c r="BF358" s="150"/>
      <c r="BG358" s="150"/>
      <c r="BH358" s="150"/>
      <c r="BI358" s="150"/>
      <c r="BJ358" s="150"/>
      <c r="BK358" s="150"/>
      <c r="BL358" s="124">
        <f t="shared" si="43"/>
        <v>0</v>
      </c>
      <c r="BM358" s="150"/>
      <c r="BN358" s="147"/>
      <c r="BO358" s="147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  <c r="CA358" s="150"/>
      <c r="CB358" s="150"/>
      <c r="CC358" s="150"/>
      <c r="CD358" s="150"/>
      <c r="CE358" s="150"/>
      <c r="CF358" s="150"/>
      <c r="CG358" s="147"/>
      <c r="CH358" s="150"/>
      <c r="CI358" s="150"/>
      <c r="CJ358" s="150"/>
      <c r="CK358" s="98">
        <f>SUM(BM358:CB358)*barêmes!$H$16</f>
        <v>0</v>
      </c>
      <c r="CL358" s="165">
        <f t="shared" si="42"/>
        <v>0</v>
      </c>
      <c r="CM358" s="152" t="e">
        <f>E358+F358+G358+H358+I358+J358+K358+L358+M358+N358+O358+P358+Q358+R358+AB358+AC358+AD358+AE358+AF358+AG358+AH358+AI358+AJ358+AK358+AL358+AM358+AN358+AO358+T358+U358+V358+W358+AQ358+AR358+AS358+AT358+BA358+BB358+BC358+BD358+BF358+BG358+BK358+#REF!+BM358+AV358+BN358+AW358+BO358+AY358+BQ358+CD358+CF358+CG358+Z358+AU358+AX358+BP358+BR358+BS358+BT358+BU358+BV358+CE358</f>
        <v>#REF!</v>
      </c>
      <c r="CN358" s="55"/>
    </row>
    <row r="359" spans="1:93" ht="13.8" thickBot="1" x14ac:dyDescent="0.35">
      <c r="A359" s="53">
        <v>358</v>
      </c>
      <c r="B359" s="339"/>
      <c r="C359" s="141"/>
      <c r="D359" s="142" t="e">
        <f>#REF!</f>
        <v>#REF!</v>
      </c>
      <c r="E359" s="141"/>
      <c r="F359" s="143"/>
      <c r="G359" s="143"/>
      <c r="H359" s="143"/>
      <c r="I359" s="143"/>
      <c r="J359" s="143"/>
      <c r="K359" s="144"/>
      <c r="L359" s="141"/>
      <c r="M359" s="143"/>
      <c r="N359" s="143"/>
      <c r="O359" s="143"/>
      <c r="P359" s="143"/>
      <c r="Q359" s="143"/>
      <c r="R359" s="145"/>
      <c r="S359" s="118">
        <v>0</v>
      </c>
      <c r="T359" s="141"/>
      <c r="U359" s="143"/>
      <c r="V359" s="143"/>
      <c r="W359" s="144"/>
      <c r="X359" s="118">
        <v>0</v>
      </c>
      <c r="Y359" s="182"/>
      <c r="Z359" s="146"/>
      <c r="AA359" s="118">
        <v>0</v>
      </c>
      <c r="AB359" s="142"/>
      <c r="AC359" s="143"/>
      <c r="AD359" s="143"/>
      <c r="AE359" s="143"/>
      <c r="AF359" s="143"/>
      <c r="AG359" s="143"/>
      <c r="AH359" s="144"/>
      <c r="AI359" s="141"/>
      <c r="AJ359" s="143"/>
      <c r="AK359" s="143"/>
      <c r="AL359" s="143"/>
      <c r="AM359" s="143"/>
      <c r="AN359" s="143"/>
      <c r="AO359" s="145"/>
      <c r="AP359" s="116">
        <f>(SUM(AB359:AO359))*barêmes!$H$12</f>
        <v>0</v>
      </c>
      <c r="AQ359" s="141"/>
      <c r="AR359" s="143"/>
      <c r="AS359" s="143"/>
      <c r="AT359" s="143"/>
      <c r="AU359" s="147"/>
      <c r="AV359" s="147"/>
      <c r="AW359" s="148"/>
      <c r="AX359" s="149"/>
      <c r="AY359" s="147"/>
      <c r="AZ359" s="118">
        <v>0</v>
      </c>
      <c r="BA359" s="142"/>
      <c r="BB359" s="143"/>
      <c r="BC359" s="143"/>
      <c r="BD359" s="144"/>
      <c r="BE359" s="118">
        <v>0</v>
      </c>
      <c r="BF359" s="150"/>
      <c r="BG359" s="150"/>
      <c r="BH359" s="150"/>
      <c r="BI359" s="150"/>
      <c r="BJ359" s="150"/>
      <c r="BK359" s="150"/>
      <c r="BL359" s="124">
        <f t="shared" si="43"/>
        <v>0</v>
      </c>
      <c r="BM359" s="150"/>
      <c r="BN359" s="147"/>
      <c r="BO359" s="147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  <c r="CA359" s="150"/>
      <c r="CB359" s="150"/>
      <c r="CC359" s="150"/>
      <c r="CD359" s="150"/>
      <c r="CE359" s="150"/>
      <c r="CF359" s="150"/>
      <c r="CG359" s="147"/>
      <c r="CH359" s="150"/>
      <c r="CI359" s="150"/>
      <c r="CJ359" s="150"/>
      <c r="CK359" s="98">
        <f>SUM(BM359:CB359)*barêmes!$H$16</f>
        <v>0</v>
      </c>
      <c r="CL359" s="165">
        <f t="shared" si="42"/>
        <v>0</v>
      </c>
      <c r="CM359" s="152" t="e">
        <f>E359+F359+G359+H359+I359+J359+K359+L359+M359+N359+O359+P359+Q359+R359+AB359+AC359+AD359+AE359+AF359+AG359+AH359+AI359+AJ359+AK359+AL359+AM359+AN359+AO359+T359+U359+V359+W359+AQ359+AR359+AS359+AT359+BA359+BB359+BC359+BD359+BF359+BG359+BK359+#REF!+BM359+AV359+BN359+AW359+BO359+AY359+BQ359+CD359+CF359+CG359+Z359+AU359+AX359+BP359+BR359+BS359+BT359+BU359+BV359+CE359</f>
        <v>#REF!</v>
      </c>
      <c r="CN359" s="55"/>
    </row>
    <row r="360" spans="1:93" ht="13.8" thickBot="1" x14ac:dyDescent="0.35">
      <c r="A360" s="53">
        <v>359</v>
      </c>
      <c r="B360" s="339"/>
      <c r="C360" s="141"/>
      <c r="D360" s="142" t="e">
        <f>#REF!</f>
        <v>#REF!</v>
      </c>
      <c r="E360" s="141"/>
      <c r="F360" s="143"/>
      <c r="G360" s="143"/>
      <c r="H360" s="143"/>
      <c r="I360" s="143"/>
      <c r="J360" s="143"/>
      <c r="K360" s="144"/>
      <c r="L360" s="141"/>
      <c r="M360" s="143"/>
      <c r="N360" s="143"/>
      <c r="O360" s="143"/>
      <c r="P360" s="143"/>
      <c r="Q360" s="143"/>
      <c r="R360" s="145"/>
      <c r="S360" s="118">
        <v>0</v>
      </c>
      <c r="T360" s="141"/>
      <c r="U360" s="143"/>
      <c r="V360" s="143"/>
      <c r="W360" s="144"/>
      <c r="X360" s="118">
        <v>0</v>
      </c>
      <c r="Y360" s="182"/>
      <c r="Z360" s="146"/>
      <c r="AA360" s="118">
        <v>0</v>
      </c>
      <c r="AB360" s="142"/>
      <c r="AC360" s="143"/>
      <c r="AD360" s="143"/>
      <c r="AE360" s="143"/>
      <c r="AF360" s="143"/>
      <c r="AG360" s="143"/>
      <c r="AH360" s="144"/>
      <c r="AI360" s="141"/>
      <c r="AJ360" s="143"/>
      <c r="AK360" s="143"/>
      <c r="AL360" s="143"/>
      <c r="AM360" s="143"/>
      <c r="AN360" s="143"/>
      <c r="AO360" s="145"/>
      <c r="AP360" s="116">
        <f>(SUM(AB360:AO360))*barêmes!$H$12</f>
        <v>0</v>
      </c>
      <c r="AQ360" s="141"/>
      <c r="AR360" s="143"/>
      <c r="AS360" s="143"/>
      <c r="AT360" s="143"/>
      <c r="AU360" s="147"/>
      <c r="AV360" s="147"/>
      <c r="AW360" s="148"/>
      <c r="AX360" s="149"/>
      <c r="AY360" s="147"/>
      <c r="AZ360" s="118">
        <v>0</v>
      </c>
      <c r="BA360" s="142"/>
      <c r="BB360" s="143"/>
      <c r="BC360" s="143"/>
      <c r="BD360" s="144"/>
      <c r="BE360" s="118">
        <v>0</v>
      </c>
      <c r="BF360" s="150"/>
      <c r="BG360" s="150"/>
      <c r="BH360" s="150"/>
      <c r="BI360" s="150"/>
      <c r="BJ360" s="150"/>
      <c r="BK360" s="150"/>
      <c r="BL360" s="124">
        <f t="shared" si="43"/>
        <v>0</v>
      </c>
      <c r="BM360" s="150"/>
      <c r="BN360" s="147"/>
      <c r="BO360" s="147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  <c r="CA360" s="150"/>
      <c r="CB360" s="150"/>
      <c r="CC360" s="150"/>
      <c r="CD360" s="150"/>
      <c r="CE360" s="150"/>
      <c r="CF360" s="150"/>
      <c r="CG360" s="147"/>
      <c r="CH360" s="150"/>
      <c r="CI360" s="150"/>
      <c r="CJ360" s="150"/>
      <c r="CK360" s="98">
        <f>SUM(BM360:CB360)*barêmes!$H$16</f>
        <v>0</v>
      </c>
      <c r="CL360" s="165">
        <f t="shared" si="42"/>
        <v>0</v>
      </c>
      <c r="CM360" s="152" t="e">
        <f>E360+F360+G360+H360+I360+J360+K360+L360+M360+N360+O360+P360+Q360+R360+AB360+AC360+AD360+AE360+AF360+AG360+AH360+AI360+AJ360+AK360+AL360+AM360+AN360+AO360+T360+U360+V360+W360+AQ360+AR360+AS360+AT360+BA360+BB360+BC360+BD360+BF360+BG360+BK360+#REF!+BM360+AV360+BN360+AW360+BO360+AY360+BQ360+CD360+CF360+CG360+Z360+AU360+AX360+BP360+BR360+BS360+BT360+BU360+BV360+CE360</f>
        <v>#REF!</v>
      </c>
    </row>
    <row r="361" spans="1:93" ht="13.8" thickBot="1" x14ac:dyDescent="0.35">
      <c r="A361" s="53">
        <v>360</v>
      </c>
      <c r="B361" s="339"/>
      <c r="C361" s="141"/>
      <c r="D361" s="142" t="e">
        <f>#REF!</f>
        <v>#REF!</v>
      </c>
      <c r="E361" s="141"/>
      <c r="F361" s="143"/>
      <c r="G361" s="143"/>
      <c r="H361" s="143"/>
      <c r="I361" s="143"/>
      <c r="J361" s="143"/>
      <c r="K361" s="144"/>
      <c r="L361" s="141"/>
      <c r="M361" s="143"/>
      <c r="N361" s="143"/>
      <c r="O361" s="143"/>
      <c r="P361" s="143"/>
      <c r="Q361" s="143"/>
      <c r="R361" s="145"/>
      <c r="S361" s="118">
        <v>0</v>
      </c>
      <c r="T361" s="141"/>
      <c r="U361" s="143"/>
      <c r="V361" s="143"/>
      <c r="W361" s="144"/>
      <c r="X361" s="118">
        <v>0</v>
      </c>
      <c r="Y361" s="182"/>
      <c r="Z361" s="146"/>
      <c r="AA361" s="118">
        <v>0</v>
      </c>
      <c r="AB361" s="142"/>
      <c r="AC361" s="143"/>
      <c r="AD361" s="143"/>
      <c r="AE361" s="143"/>
      <c r="AF361" s="143"/>
      <c r="AG361" s="143"/>
      <c r="AH361" s="144"/>
      <c r="AI361" s="141"/>
      <c r="AJ361" s="143"/>
      <c r="AK361" s="143"/>
      <c r="AL361" s="143"/>
      <c r="AM361" s="143"/>
      <c r="AN361" s="143"/>
      <c r="AO361" s="145"/>
      <c r="AP361" s="116">
        <f>(SUM(AB361:AO361))*barêmes!$H$12</f>
        <v>0</v>
      </c>
      <c r="AQ361" s="141"/>
      <c r="AR361" s="143"/>
      <c r="AS361" s="143"/>
      <c r="AT361" s="143"/>
      <c r="AU361" s="147"/>
      <c r="AV361" s="147"/>
      <c r="AW361" s="148"/>
      <c r="AX361" s="149"/>
      <c r="AY361" s="147"/>
      <c r="AZ361" s="118">
        <v>0</v>
      </c>
      <c r="BA361" s="142"/>
      <c r="BB361" s="143"/>
      <c r="BC361" s="143"/>
      <c r="BD361" s="144"/>
      <c r="BE361" s="118">
        <v>0</v>
      </c>
      <c r="BF361" s="150"/>
      <c r="BG361" s="150"/>
      <c r="BH361" s="150"/>
      <c r="BI361" s="150"/>
      <c r="BJ361" s="150"/>
      <c r="BK361" s="150"/>
      <c r="BL361" s="124">
        <f t="shared" si="43"/>
        <v>0</v>
      </c>
      <c r="BM361" s="150"/>
      <c r="BN361" s="147"/>
      <c r="BO361" s="147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  <c r="CA361" s="150"/>
      <c r="CB361" s="150"/>
      <c r="CC361" s="150"/>
      <c r="CD361" s="150"/>
      <c r="CE361" s="150"/>
      <c r="CF361" s="150"/>
      <c r="CG361" s="147"/>
      <c r="CH361" s="150"/>
      <c r="CI361" s="150"/>
      <c r="CJ361" s="150"/>
      <c r="CK361" s="98">
        <f>SUM(BM361:CB361)*barêmes!$H$16</f>
        <v>0</v>
      </c>
      <c r="CL361" s="165">
        <f t="shared" si="42"/>
        <v>0</v>
      </c>
      <c r="CM361" s="152" t="e">
        <f>E361+F361+G361+H361+I361+J361+K361+L361+M361+N361+O361+P361+Q361+R361+AB361+AC361+AD361+AE361+AF361+AG361+AH361+AI361+AJ361+AK361+AL361+AM361+AN361+AO361+T361+U361+V361+W361+AQ361+AR361+AS361+AT361+BA361+BB361+BC361+BD361+BF361+BG361+BK361+#REF!+BM361+AV361+BN361+AW361+BO361+AY361+BQ361+CD361+CF361+CG361+Z361+AU361+AX361+BP361+BR361+BS361+BT361+BU361+BV361+CE361</f>
        <v>#REF!</v>
      </c>
    </row>
    <row r="362" spans="1:93" ht="14.4" thickTop="1" thickBot="1" x14ac:dyDescent="0.35">
      <c r="A362" s="53">
        <v>361</v>
      </c>
      <c r="B362" s="341">
        <v>0</v>
      </c>
      <c r="C362" s="128"/>
      <c r="D362" s="132">
        <f>$B$362</f>
        <v>0</v>
      </c>
      <c r="E362" s="128"/>
      <c r="F362" s="129"/>
      <c r="G362" s="129"/>
      <c r="H362" s="129"/>
      <c r="I362" s="129"/>
      <c r="J362" s="129"/>
      <c r="K362" s="130"/>
      <c r="L362" s="128"/>
      <c r="M362" s="129"/>
      <c r="N362" s="129"/>
      <c r="O362" s="129"/>
      <c r="P362" s="129"/>
      <c r="Q362" s="129"/>
      <c r="R362" s="112"/>
      <c r="S362" s="118">
        <v>0</v>
      </c>
      <c r="T362" s="128"/>
      <c r="U362" s="129"/>
      <c r="V362" s="129"/>
      <c r="W362" s="130"/>
      <c r="X362" s="118">
        <v>0</v>
      </c>
      <c r="Y362" s="182"/>
      <c r="Z362" s="131"/>
      <c r="AA362" s="118">
        <v>0</v>
      </c>
      <c r="AB362" s="132"/>
      <c r="AC362" s="129"/>
      <c r="AD362" s="129"/>
      <c r="AE362" s="129"/>
      <c r="AF362" s="129"/>
      <c r="AG362" s="129"/>
      <c r="AH362" s="130"/>
      <c r="AI362" s="128"/>
      <c r="AJ362" s="129"/>
      <c r="AK362" s="129"/>
      <c r="AL362" s="129"/>
      <c r="AM362" s="129"/>
      <c r="AN362" s="129"/>
      <c r="AO362" s="112"/>
      <c r="AP362" s="116">
        <f>(SUM(AB362:AO362))*barêmes!$H$12</f>
        <v>0</v>
      </c>
      <c r="AQ362" s="128"/>
      <c r="AR362" s="129"/>
      <c r="AS362" s="129"/>
      <c r="AT362" s="129"/>
      <c r="AU362" s="133"/>
      <c r="AV362" s="133"/>
      <c r="AW362" s="134"/>
      <c r="AX362" s="135"/>
      <c r="AY362" s="133"/>
      <c r="AZ362" s="118">
        <v>0</v>
      </c>
      <c r="BA362" s="132"/>
      <c r="BB362" s="129"/>
      <c r="BC362" s="129"/>
      <c r="BD362" s="130"/>
      <c r="BE362" s="118">
        <v>0</v>
      </c>
      <c r="BF362" s="136"/>
      <c r="BG362" s="136"/>
      <c r="BH362" s="136"/>
      <c r="BI362" s="136"/>
      <c r="BJ362" s="136"/>
      <c r="BK362" s="136"/>
      <c r="BL362" s="124">
        <f t="shared" si="43"/>
        <v>0</v>
      </c>
      <c r="BM362" s="136"/>
      <c r="BN362" s="133"/>
      <c r="BO362" s="133"/>
      <c r="BP362" s="136"/>
      <c r="BQ362" s="136"/>
      <c r="BR362" s="136"/>
      <c r="BS362" s="136"/>
      <c r="BT362" s="136"/>
      <c r="BU362" s="136"/>
      <c r="BV362" s="136"/>
      <c r="BW362" s="136"/>
      <c r="BX362" s="136"/>
      <c r="BY362" s="136"/>
      <c r="BZ362" s="136"/>
      <c r="CA362" s="136"/>
      <c r="CB362" s="136"/>
      <c r="CC362" s="136"/>
      <c r="CD362" s="136"/>
      <c r="CE362" s="136"/>
      <c r="CF362" s="136"/>
      <c r="CG362" s="133"/>
      <c r="CH362" s="136"/>
      <c r="CI362" s="136"/>
      <c r="CJ362" s="136"/>
      <c r="CK362" s="98">
        <f>SUM(BM362:CB362)*barêmes!$H$16</f>
        <v>0</v>
      </c>
      <c r="CL362" s="164">
        <f t="shared" si="42"/>
        <v>0</v>
      </c>
      <c r="CM362" s="107" t="e">
        <f>E362+F362+G362+H362+I362+J362+K362+L362+M362+N362+O362+P362+Q362+R362+AB362+AC362+AD362+AE362+AF362+AG362+AH362+AI362+AJ362+AK362+AL362+AM362+AN362+AO362+T362+U362+V362+W362+AQ362+AR362+AS362+AT362+BA362+BB362+BC362+BD362+BF362+BG362+BK362+#REF!+BM362+AV362+BN362+AW362+BO362+AY362+BQ362+CD362+CF362+CG362+Z362+AU362+AX362+BP362+BR362+BS362+BT362+BU362+BV362+CE362</f>
        <v>#REF!</v>
      </c>
      <c r="CN362" s="108" t="e">
        <f>SUM(CM362:CM376)</f>
        <v>#REF!</v>
      </c>
      <c r="CO362" s="109">
        <f>SUM(CL362:CL376)</f>
        <v>0</v>
      </c>
    </row>
    <row r="363" spans="1:93" ht="13.8" thickBot="1" x14ac:dyDescent="0.35">
      <c r="A363" s="53">
        <v>362</v>
      </c>
      <c r="B363" s="341"/>
      <c r="C363" s="128"/>
      <c r="D363" s="132">
        <f t="shared" ref="D363:D376" si="44">$B$362</f>
        <v>0</v>
      </c>
      <c r="E363" s="128"/>
      <c r="F363" s="129"/>
      <c r="G363" s="129"/>
      <c r="H363" s="129"/>
      <c r="I363" s="129"/>
      <c r="J363" s="129"/>
      <c r="K363" s="130"/>
      <c r="L363" s="128"/>
      <c r="M363" s="129"/>
      <c r="N363" s="129"/>
      <c r="O363" s="129"/>
      <c r="P363" s="129"/>
      <c r="Q363" s="129"/>
      <c r="R363" s="112"/>
      <c r="S363" s="118">
        <v>0</v>
      </c>
      <c r="T363" s="128"/>
      <c r="U363" s="129"/>
      <c r="V363" s="129"/>
      <c r="W363" s="130"/>
      <c r="X363" s="118">
        <v>0</v>
      </c>
      <c r="Y363" s="182"/>
      <c r="Z363" s="131"/>
      <c r="AA363" s="118">
        <v>0</v>
      </c>
      <c r="AB363" s="132"/>
      <c r="AC363" s="129"/>
      <c r="AD363" s="129"/>
      <c r="AE363" s="129"/>
      <c r="AF363" s="129"/>
      <c r="AG363" s="129"/>
      <c r="AH363" s="130"/>
      <c r="AI363" s="128"/>
      <c r="AJ363" s="129"/>
      <c r="AK363" s="129"/>
      <c r="AL363" s="129"/>
      <c r="AM363" s="129"/>
      <c r="AN363" s="129"/>
      <c r="AO363" s="112"/>
      <c r="AP363" s="116">
        <f>(SUM(AB363:AO363))*barêmes!$H$12</f>
        <v>0</v>
      </c>
      <c r="AQ363" s="128"/>
      <c r="AR363" s="129"/>
      <c r="AS363" s="129"/>
      <c r="AT363" s="129"/>
      <c r="AU363" s="133"/>
      <c r="AV363" s="133"/>
      <c r="AW363" s="134"/>
      <c r="AX363" s="135"/>
      <c r="AY363" s="133"/>
      <c r="AZ363" s="118">
        <v>0</v>
      </c>
      <c r="BA363" s="132"/>
      <c r="BB363" s="129"/>
      <c r="BC363" s="129"/>
      <c r="BD363" s="130"/>
      <c r="BE363" s="118">
        <v>0</v>
      </c>
      <c r="BF363" s="136"/>
      <c r="BG363" s="136"/>
      <c r="BH363" s="136"/>
      <c r="BI363" s="136"/>
      <c r="BJ363" s="136"/>
      <c r="BK363" s="136"/>
      <c r="BL363" s="124">
        <f t="shared" si="43"/>
        <v>0</v>
      </c>
      <c r="BM363" s="136"/>
      <c r="BN363" s="133"/>
      <c r="BO363" s="133"/>
      <c r="BP363" s="136"/>
      <c r="BQ363" s="136"/>
      <c r="BR363" s="136"/>
      <c r="BS363" s="136"/>
      <c r="BT363" s="136"/>
      <c r="BU363" s="136"/>
      <c r="BV363" s="136"/>
      <c r="BW363" s="136"/>
      <c r="BX363" s="136"/>
      <c r="BY363" s="136"/>
      <c r="BZ363" s="136"/>
      <c r="CA363" s="136"/>
      <c r="CB363" s="136"/>
      <c r="CC363" s="136"/>
      <c r="CD363" s="136"/>
      <c r="CE363" s="136"/>
      <c r="CF363" s="136"/>
      <c r="CG363" s="133"/>
      <c r="CH363" s="136"/>
      <c r="CI363" s="136"/>
      <c r="CJ363" s="136"/>
      <c r="CK363" s="98">
        <f>SUM(BM363:CB363)*barêmes!$H$16</f>
        <v>0</v>
      </c>
      <c r="CL363" s="164">
        <f t="shared" si="42"/>
        <v>0</v>
      </c>
      <c r="CM363" s="125" t="e">
        <f>E363+F363+G363+H363+I363+J363+K363+L363+M363+N363+O363+P363+Q363+R363+AB363+AC363+AD363+AE363+AF363+AG363+AH363+AI363+AJ363+AK363+AL363+AM363+AN363+AO363+T363+U363+V363+W363+AQ363+AR363+AS363+AT363+BA363+BB363+BC363+BD363+BF363+BG363+BK363+#REF!+BM363+AV363+BN363+AW363+BO363+AY363+BQ363+CD363+CF363+CG363+Z363+AU363+AX363+BP363+BR363+BS363+BT363+BU363+BV363+CE363</f>
        <v>#REF!</v>
      </c>
      <c r="CN363" s="126"/>
    </row>
    <row r="364" spans="1:93" ht="13.8" thickBot="1" x14ac:dyDescent="0.35">
      <c r="A364" s="53">
        <v>363</v>
      </c>
      <c r="B364" s="341"/>
      <c r="C364" s="128"/>
      <c r="D364" s="132">
        <f t="shared" si="44"/>
        <v>0</v>
      </c>
      <c r="E364" s="128"/>
      <c r="F364" s="129"/>
      <c r="G364" s="129"/>
      <c r="H364" s="129"/>
      <c r="I364" s="129"/>
      <c r="J364" s="129"/>
      <c r="K364" s="130"/>
      <c r="L364" s="128"/>
      <c r="M364" s="129"/>
      <c r="N364" s="129"/>
      <c r="O364" s="129"/>
      <c r="P364" s="129"/>
      <c r="Q364" s="129"/>
      <c r="R364" s="112"/>
      <c r="S364" s="118">
        <v>0</v>
      </c>
      <c r="T364" s="128"/>
      <c r="U364" s="129"/>
      <c r="V364" s="129"/>
      <c r="W364" s="130"/>
      <c r="X364" s="118">
        <v>0</v>
      </c>
      <c r="Y364" s="182"/>
      <c r="Z364" s="131"/>
      <c r="AA364" s="118">
        <v>0</v>
      </c>
      <c r="AB364" s="132"/>
      <c r="AC364" s="129"/>
      <c r="AD364" s="129"/>
      <c r="AE364" s="129"/>
      <c r="AF364" s="129"/>
      <c r="AG364" s="129"/>
      <c r="AH364" s="130"/>
      <c r="AI364" s="128"/>
      <c r="AJ364" s="129"/>
      <c r="AK364" s="129"/>
      <c r="AL364" s="129"/>
      <c r="AM364" s="129"/>
      <c r="AN364" s="129"/>
      <c r="AO364" s="112"/>
      <c r="AP364" s="116">
        <f>(SUM(AB364:AO364))*barêmes!$H$12</f>
        <v>0</v>
      </c>
      <c r="AQ364" s="128"/>
      <c r="AR364" s="129"/>
      <c r="AS364" s="129"/>
      <c r="AT364" s="129"/>
      <c r="AU364" s="133"/>
      <c r="AV364" s="133"/>
      <c r="AW364" s="134"/>
      <c r="AX364" s="135"/>
      <c r="AY364" s="133"/>
      <c r="AZ364" s="118">
        <v>0</v>
      </c>
      <c r="BA364" s="132"/>
      <c r="BB364" s="129"/>
      <c r="BC364" s="129"/>
      <c r="BD364" s="130"/>
      <c r="BE364" s="118">
        <v>0</v>
      </c>
      <c r="BF364" s="136"/>
      <c r="BG364" s="136"/>
      <c r="BH364" s="136"/>
      <c r="BI364" s="136"/>
      <c r="BJ364" s="136"/>
      <c r="BK364" s="136"/>
      <c r="BL364" s="124">
        <f t="shared" si="43"/>
        <v>0</v>
      </c>
      <c r="BM364" s="136"/>
      <c r="BN364" s="133"/>
      <c r="BO364" s="133"/>
      <c r="BP364" s="136"/>
      <c r="BQ364" s="136"/>
      <c r="BR364" s="136"/>
      <c r="BS364" s="136"/>
      <c r="BT364" s="136"/>
      <c r="BU364" s="136"/>
      <c r="BV364" s="136"/>
      <c r="BW364" s="136"/>
      <c r="BX364" s="136"/>
      <c r="BY364" s="136"/>
      <c r="BZ364" s="136"/>
      <c r="CA364" s="136"/>
      <c r="CB364" s="136"/>
      <c r="CC364" s="136"/>
      <c r="CD364" s="136"/>
      <c r="CE364" s="136"/>
      <c r="CF364" s="136"/>
      <c r="CG364" s="133"/>
      <c r="CH364" s="136"/>
      <c r="CI364" s="136"/>
      <c r="CJ364" s="136"/>
      <c r="CK364" s="98">
        <f>SUM(BM364:CB364)*barêmes!$H$16</f>
        <v>0</v>
      </c>
      <c r="CL364" s="164">
        <f t="shared" si="42"/>
        <v>0</v>
      </c>
      <c r="CM364" s="125" t="e">
        <f>E364+F364+G364+H364+I364+J364+K364+L364+M364+N364+O364+P364+Q364+R364+AB364+AC364+AD364+AE364+AF364+AG364+AH364+AI364+AJ364+AK364+AL364+AM364+AN364+AO364+T364+U364+V364+W364+AQ364+AR364+AS364+AT364+BA364+BB364+BC364+BD364+BF364+BG364+BK364+#REF!+BM364+AV364+BN364+AW364+BO364+AY364+BQ364+CD364+CF364+CG364+Z364+AU364+AX364+BP364+BR364+BS364+BT364+BU364+BV364+CE364</f>
        <v>#REF!</v>
      </c>
      <c r="CN364" s="126"/>
    </row>
    <row r="365" spans="1:93" ht="13.8" thickBot="1" x14ac:dyDescent="0.35">
      <c r="A365" s="53">
        <v>364</v>
      </c>
      <c r="B365" s="341"/>
      <c r="C365" s="128"/>
      <c r="D365" s="132">
        <f t="shared" si="44"/>
        <v>0</v>
      </c>
      <c r="E365" s="128"/>
      <c r="F365" s="129"/>
      <c r="G365" s="129"/>
      <c r="H365" s="129"/>
      <c r="I365" s="129"/>
      <c r="J365" s="129"/>
      <c r="K365" s="130"/>
      <c r="L365" s="128"/>
      <c r="M365" s="129"/>
      <c r="N365" s="129"/>
      <c r="O365" s="129"/>
      <c r="P365" s="129"/>
      <c r="Q365" s="129"/>
      <c r="R365" s="112"/>
      <c r="S365" s="118">
        <v>0</v>
      </c>
      <c r="T365" s="128"/>
      <c r="U365" s="129"/>
      <c r="V365" s="129"/>
      <c r="W365" s="130"/>
      <c r="X365" s="118">
        <v>0</v>
      </c>
      <c r="Y365" s="182"/>
      <c r="Z365" s="131"/>
      <c r="AA365" s="118">
        <v>0</v>
      </c>
      <c r="AB365" s="132"/>
      <c r="AC365" s="129"/>
      <c r="AD365" s="129"/>
      <c r="AE365" s="129"/>
      <c r="AF365" s="129"/>
      <c r="AG365" s="129"/>
      <c r="AH365" s="130"/>
      <c r="AI365" s="128"/>
      <c r="AJ365" s="129"/>
      <c r="AK365" s="129"/>
      <c r="AL365" s="129"/>
      <c r="AM365" s="129"/>
      <c r="AN365" s="129"/>
      <c r="AO365" s="112"/>
      <c r="AP365" s="116">
        <f>(SUM(AB365:AO365))*barêmes!$H$12</f>
        <v>0</v>
      </c>
      <c r="AQ365" s="128"/>
      <c r="AR365" s="129"/>
      <c r="AS365" s="129"/>
      <c r="AT365" s="129"/>
      <c r="AU365" s="133"/>
      <c r="AV365" s="133"/>
      <c r="AW365" s="134"/>
      <c r="AX365" s="135"/>
      <c r="AY365" s="133"/>
      <c r="AZ365" s="118">
        <v>0</v>
      </c>
      <c r="BA365" s="132"/>
      <c r="BB365" s="129"/>
      <c r="BC365" s="129"/>
      <c r="BD365" s="130"/>
      <c r="BE365" s="118">
        <v>0</v>
      </c>
      <c r="BF365" s="136"/>
      <c r="BG365" s="136"/>
      <c r="BH365" s="136"/>
      <c r="BI365" s="136"/>
      <c r="BJ365" s="136"/>
      <c r="BK365" s="136"/>
      <c r="BL365" s="124">
        <f t="shared" si="43"/>
        <v>0</v>
      </c>
      <c r="BM365" s="136"/>
      <c r="BN365" s="133"/>
      <c r="BO365" s="133"/>
      <c r="BP365" s="136"/>
      <c r="BQ365" s="136"/>
      <c r="BR365" s="136"/>
      <c r="BS365" s="136"/>
      <c r="BT365" s="136"/>
      <c r="BU365" s="136"/>
      <c r="BV365" s="136"/>
      <c r="BW365" s="136"/>
      <c r="BX365" s="136"/>
      <c r="BY365" s="136"/>
      <c r="BZ365" s="136"/>
      <c r="CA365" s="136"/>
      <c r="CB365" s="136"/>
      <c r="CC365" s="136"/>
      <c r="CD365" s="136"/>
      <c r="CE365" s="136"/>
      <c r="CF365" s="136"/>
      <c r="CG365" s="133"/>
      <c r="CH365" s="136"/>
      <c r="CI365" s="136"/>
      <c r="CJ365" s="136"/>
      <c r="CK365" s="98">
        <f>SUM(BM365:CB365)*barêmes!$H$16</f>
        <v>0</v>
      </c>
      <c r="CL365" s="164">
        <f t="shared" si="42"/>
        <v>0</v>
      </c>
      <c r="CM365" s="125" t="e">
        <f>E365+F365+G365+H365+I365+J365+K365+L365+M365+N365+O365+P365+Q365+R365+AB365+AC365+AD365+AE365+AF365+AG365+AH365+AI365+AJ365+AK365+AL365+AM365+AN365+AO365+T365+U365+V365+W365+AQ365+AR365+AS365+AT365+BA365+BB365+BC365+BD365+BF365+BG365+BK365+#REF!+BM365+AV365+BN365+AW365+BO365+AY365+BQ365+CD365+CF365+CG365+Z365+AU365+AX365+BP365+BR365+BS365+BT365+BU365+BV365+CE365</f>
        <v>#REF!</v>
      </c>
      <c r="CN365" s="137"/>
    </row>
    <row r="366" spans="1:93" ht="13.8" thickBot="1" x14ac:dyDescent="0.35">
      <c r="A366" s="53">
        <v>365</v>
      </c>
      <c r="B366" s="341"/>
      <c r="C366" s="128"/>
      <c r="D366" s="132">
        <f t="shared" si="44"/>
        <v>0</v>
      </c>
      <c r="E366" s="128"/>
      <c r="F366" s="129"/>
      <c r="G366" s="129"/>
      <c r="H366" s="129"/>
      <c r="I366" s="129"/>
      <c r="J366" s="129"/>
      <c r="K366" s="130"/>
      <c r="L366" s="128"/>
      <c r="M366" s="129"/>
      <c r="N366" s="129"/>
      <c r="O366" s="129"/>
      <c r="P366" s="129"/>
      <c r="Q366" s="129"/>
      <c r="R366" s="112"/>
      <c r="S366" s="118">
        <v>0</v>
      </c>
      <c r="T366" s="128"/>
      <c r="U366" s="129"/>
      <c r="V366" s="129"/>
      <c r="W366" s="130"/>
      <c r="X366" s="118">
        <v>0</v>
      </c>
      <c r="Y366" s="182"/>
      <c r="Z366" s="131"/>
      <c r="AA366" s="118">
        <v>0</v>
      </c>
      <c r="AB366" s="132"/>
      <c r="AC366" s="129"/>
      <c r="AD366" s="129"/>
      <c r="AE366" s="129"/>
      <c r="AF366" s="129"/>
      <c r="AG366" s="129"/>
      <c r="AH366" s="130"/>
      <c r="AI366" s="128"/>
      <c r="AJ366" s="129"/>
      <c r="AK366" s="129"/>
      <c r="AL366" s="129"/>
      <c r="AM366" s="129"/>
      <c r="AN366" s="129"/>
      <c r="AO366" s="112"/>
      <c r="AP366" s="116">
        <f>(SUM(AB366:AO366))*barêmes!$H$12</f>
        <v>0</v>
      </c>
      <c r="AQ366" s="128"/>
      <c r="AR366" s="129"/>
      <c r="AS366" s="129"/>
      <c r="AT366" s="129"/>
      <c r="AU366" s="133"/>
      <c r="AV366" s="133"/>
      <c r="AW366" s="134"/>
      <c r="AX366" s="135"/>
      <c r="AY366" s="133"/>
      <c r="AZ366" s="118">
        <v>0</v>
      </c>
      <c r="BA366" s="132"/>
      <c r="BB366" s="129"/>
      <c r="BC366" s="129"/>
      <c r="BD366" s="130"/>
      <c r="BE366" s="118">
        <v>0</v>
      </c>
      <c r="BF366" s="136"/>
      <c r="BG366" s="136"/>
      <c r="BH366" s="136"/>
      <c r="BI366" s="136"/>
      <c r="BJ366" s="136"/>
      <c r="BK366" s="136"/>
      <c r="BL366" s="124">
        <f t="shared" si="43"/>
        <v>0</v>
      </c>
      <c r="BM366" s="136"/>
      <c r="BN366" s="133"/>
      <c r="BO366" s="133"/>
      <c r="BP366" s="136"/>
      <c r="BQ366" s="136"/>
      <c r="BR366" s="136"/>
      <c r="BS366" s="136"/>
      <c r="BT366" s="136"/>
      <c r="BU366" s="136"/>
      <c r="BV366" s="136"/>
      <c r="BW366" s="136"/>
      <c r="BX366" s="136"/>
      <c r="BY366" s="136"/>
      <c r="BZ366" s="136"/>
      <c r="CA366" s="136"/>
      <c r="CB366" s="136"/>
      <c r="CC366" s="136"/>
      <c r="CD366" s="136"/>
      <c r="CE366" s="136"/>
      <c r="CF366" s="136"/>
      <c r="CG366" s="133"/>
      <c r="CH366" s="136"/>
      <c r="CI366" s="136"/>
      <c r="CJ366" s="136"/>
      <c r="CK366" s="98">
        <f>SUM(BM366:CB366)*barêmes!$H$16</f>
        <v>0</v>
      </c>
      <c r="CL366" s="164">
        <f t="shared" si="42"/>
        <v>0</v>
      </c>
      <c r="CM366" s="125" t="e">
        <f>E366+F366+G366+H366+I366+J366+K366+L366+M366+N366+O366+P366+Q366+R366+AB366+AC366+AD366+AE366+AF366+AG366+AH366+AI366+AJ366+AK366+AL366+AM366+AN366+AO366+T366+U366+V366+W366+AQ366+AR366+AS366+AT366+BA366+BB366+BC366+BD366+BF366+BG366+BK366+#REF!+BM366+AV366+BN366+AW366+BO366+AY366+BQ366+CD366+CF366+CG366+Z366+AU366+AX366+BP366+BR366+BS366+BT366+BU366+BV366+CE366</f>
        <v>#REF!</v>
      </c>
      <c r="CN366" s="126"/>
    </row>
    <row r="367" spans="1:93" ht="13.8" thickBot="1" x14ac:dyDescent="0.35">
      <c r="A367" s="53">
        <v>366</v>
      </c>
      <c r="B367" s="341"/>
      <c r="C367" s="128"/>
      <c r="D367" s="132">
        <f t="shared" si="44"/>
        <v>0</v>
      </c>
      <c r="E367" s="128"/>
      <c r="F367" s="129"/>
      <c r="G367" s="129"/>
      <c r="H367" s="129"/>
      <c r="I367" s="129"/>
      <c r="J367" s="129"/>
      <c r="K367" s="130"/>
      <c r="L367" s="128"/>
      <c r="M367" s="129"/>
      <c r="N367" s="129"/>
      <c r="O367" s="129"/>
      <c r="P367" s="129"/>
      <c r="Q367" s="129"/>
      <c r="R367" s="112"/>
      <c r="S367" s="118">
        <v>0</v>
      </c>
      <c r="T367" s="128"/>
      <c r="U367" s="129"/>
      <c r="V367" s="129"/>
      <c r="W367" s="130"/>
      <c r="X367" s="118">
        <v>0</v>
      </c>
      <c r="Y367" s="182"/>
      <c r="Z367" s="131"/>
      <c r="AA367" s="118">
        <v>0</v>
      </c>
      <c r="AB367" s="132"/>
      <c r="AC367" s="129"/>
      <c r="AD367" s="129"/>
      <c r="AE367" s="129"/>
      <c r="AF367" s="129"/>
      <c r="AG367" s="129"/>
      <c r="AH367" s="130"/>
      <c r="AI367" s="128"/>
      <c r="AJ367" s="129"/>
      <c r="AK367" s="129"/>
      <c r="AL367" s="129"/>
      <c r="AM367" s="129"/>
      <c r="AN367" s="129"/>
      <c r="AO367" s="112"/>
      <c r="AP367" s="116">
        <f>(SUM(AB367:AO367))*barêmes!$H$12</f>
        <v>0</v>
      </c>
      <c r="AQ367" s="128"/>
      <c r="AR367" s="129"/>
      <c r="AS367" s="129"/>
      <c r="AT367" s="129"/>
      <c r="AU367" s="133"/>
      <c r="AV367" s="133"/>
      <c r="AW367" s="134"/>
      <c r="AX367" s="135"/>
      <c r="AY367" s="133"/>
      <c r="AZ367" s="118">
        <v>0</v>
      </c>
      <c r="BA367" s="132"/>
      <c r="BB367" s="129"/>
      <c r="BC367" s="129"/>
      <c r="BD367" s="130"/>
      <c r="BE367" s="118">
        <v>0</v>
      </c>
      <c r="BF367" s="136"/>
      <c r="BG367" s="136"/>
      <c r="BH367" s="136"/>
      <c r="BI367" s="136"/>
      <c r="BJ367" s="136"/>
      <c r="BK367" s="136"/>
      <c r="BL367" s="124">
        <f t="shared" si="43"/>
        <v>0</v>
      </c>
      <c r="BM367" s="136"/>
      <c r="BN367" s="133"/>
      <c r="BO367" s="133"/>
      <c r="BP367" s="136"/>
      <c r="BQ367" s="136"/>
      <c r="BR367" s="136"/>
      <c r="BS367" s="136"/>
      <c r="BT367" s="136"/>
      <c r="BU367" s="136"/>
      <c r="BV367" s="136"/>
      <c r="BW367" s="136"/>
      <c r="BX367" s="136"/>
      <c r="BY367" s="136"/>
      <c r="BZ367" s="136"/>
      <c r="CA367" s="136"/>
      <c r="CB367" s="136"/>
      <c r="CC367" s="136"/>
      <c r="CD367" s="136"/>
      <c r="CE367" s="136"/>
      <c r="CF367" s="136"/>
      <c r="CG367" s="133"/>
      <c r="CH367" s="136"/>
      <c r="CI367" s="136"/>
      <c r="CJ367" s="136"/>
      <c r="CK367" s="98">
        <f>SUM(BM367:CB367)*barêmes!$H$16</f>
        <v>0</v>
      </c>
      <c r="CL367" s="164">
        <f t="shared" si="42"/>
        <v>0</v>
      </c>
      <c r="CM367" s="125" t="e">
        <f>E367+F367+G367+H367+I367+J367+K367+L367+M367+N367+O367+P367+Q367+R367+AB367+AC367+AD367+AE367+AF367+AG367+AH367+AI367+AJ367+AK367+AL367+AM367+AN367+AO367+T367+U367+V367+W367+AQ367+AR367+AS367+AT367+BA367+BB367+BC367+BD367+BF367+BG367+BK367+#REF!+BM367+AV367+BN367+AW367+BO367+AY367+BQ367+CD367+CF367+CG367+Z367+AU367+AX367+BP367+BR367+BS367+BT367+BU367+BV367+CE367</f>
        <v>#REF!</v>
      </c>
      <c r="CN367" s="137"/>
    </row>
    <row r="368" spans="1:93" ht="13.8" thickBot="1" x14ac:dyDescent="0.35">
      <c r="A368" s="53">
        <v>367</v>
      </c>
      <c r="B368" s="341"/>
      <c r="C368" s="128"/>
      <c r="D368" s="132">
        <f t="shared" si="44"/>
        <v>0</v>
      </c>
      <c r="E368" s="128"/>
      <c r="F368" s="129"/>
      <c r="G368" s="129"/>
      <c r="H368" s="129"/>
      <c r="I368" s="129"/>
      <c r="J368" s="129"/>
      <c r="K368" s="130"/>
      <c r="L368" s="128"/>
      <c r="M368" s="129"/>
      <c r="N368" s="129"/>
      <c r="O368" s="129"/>
      <c r="P368" s="129"/>
      <c r="Q368" s="129"/>
      <c r="R368" s="112"/>
      <c r="S368" s="118">
        <v>0</v>
      </c>
      <c r="T368" s="128"/>
      <c r="U368" s="129"/>
      <c r="V368" s="129"/>
      <c r="W368" s="130"/>
      <c r="X368" s="118">
        <v>0</v>
      </c>
      <c r="Y368" s="182"/>
      <c r="Z368" s="131"/>
      <c r="AA368" s="118">
        <v>0</v>
      </c>
      <c r="AB368" s="132"/>
      <c r="AC368" s="129"/>
      <c r="AD368" s="129"/>
      <c r="AE368" s="129"/>
      <c r="AF368" s="129"/>
      <c r="AG368" s="129"/>
      <c r="AH368" s="130"/>
      <c r="AI368" s="128"/>
      <c r="AJ368" s="129"/>
      <c r="AK368" s="129"/>
      <c r="AL368" s="129"/>
      <c r="AM368" s="129"/>
      <c r="AN368" s="129"/>
      <c r="AO368" s="112"/>
      <c r="AP368" s="116">
        <f>(SUM(AB368:AO368))*barêmes!$H$12</f>
        <v>0</v>
      </c>
      <c r="AQ368" s="128"/>
      <c r="AR368" s="129"/>
      <c r="AS368" s="129"/>
      <c r="AT368" s="129"/>
      <c r="AU368" s="133"/>
      <c r="AV368" s="133"/>
      <c r="AW368" s="134"/>
      <c r="AX368" s="135"/>
      <c r="AY368" s="133"/>
      <c r="AZ368" s="118">
        <v>0</v>
      </c>
      <c r="BA368" s="132"/>
      <c r="BB368" s="129"/>
      <c r="BC368" s="129"/>
      <c r="BD368" s="130"/>
      <c r="BE368" s="118">
        <v>0</v>
      </c>
      <c r="BF368" s="136"/>
      <c r="BG368" s="136"/>
      <c r="BH368" s="136"/>
      <c r="BI368" s="136"/>
      <c r="BJ368" s="136"/>
      <c r="BK368" s="136"/>
      <c r="BL368" s="124">
        <f t="shared" si="43"/>
        <v>0</v>
      </c>
      <c r="BM368" s="136"/>
      <c r="BN368" s="133"/>
      <c r="BO368" s="133"/>
      <c r="BP368" s="136"/>
      <c r="BQ368" s="136"/>
      <c r="BR368" s="136"/>
      <c r="BS368" s="136"/>
      <c r="BT368" s="136"/>
      <c r="BU368" s="136"/>
      <c r="BV368" s="136"/>
      <c r="BW368" s="136"/>
      <c r="BX368" s="136"/>
      <c r="BY368" s="136"/>
      <c r="BZ368" s="136"/>
      <c r="CA368" s="136"/>
      <c r="CB368" s="136"/>
      <c r="CC368" s="136"/>
      <c r="CD368" s="136"/>
      <c r="CE368" s="136"/>
      <c r="CF368" s="136"/>
      <c r="CG368" s="133"/>
      <c r="CH368" s="136"/>
      <c r="CI368" s="136"/>
      <c r="CJ368" s="136"/>
      <c r="CK368" s="98">
        <f>SUM(BM368:CB368)*barêmes!$H$16</f>
        <v>0</v>
      </c>
      <c r="CL368" s="164">
        <f t="shared" si="42"/>
        <v>0</v>
      </c>
      <c r="CM368" s="125" t="e">
        <f>E368+F368+G368+H368+I368+J368+K368+L368+M368+N368+O368+P368+Q368+R368+AB368+AC368+AD368+AE368+AF368+AG368+AH368+AI368+AJ368+AK368+AL368+AM368+AN368+AO368+T368+U368+V368+W368+AQ368+AR368+AS368+AT368+BA368+BB368+BC368+BD368+BF368+BG368+BK368+#REF!+BM368+AV368+BN368+AW368+BO368+AY368+BQ368+CD368+CF368+CG368+Z368+AU368+AX368+BP368+BR368+BS368+BT368+BU368+BV368+CE368</f>
        <v>#REF!</v>
      </c>
      <c r="CN368" s="126"/>
    </row>
    <row r="369" spans="1:93" ht="13.8" thickBot="1" x14ac:dyDescent="0.35">
      <c r="A369" s="53">
        <v>368</v>
      </c>
      <c r="B369" s="341"/>
      <c r="C369" s="128"/>
      <c r="D369" s="132">
        <f t="shared" si="44"/>
        <v>0</v>
      </c>
      <c r="E369" s="128"/>
      <c r="F369" s="129"/>
      <c r="G369" s="129"/>
      <c r="H369" s="129"/>
      <c r="I369" s="129"/>
      <c r="J369" s="129"/>
      <c r="K369" s="130"/>
      <c r="L369" s="128"/>
      <c r="M369" s="129"/>
      <c r="N369" s="129"/>
      <c r="O369" s="129"/>
      <c r="P369" s="129"/>
      <c r="Q369" s="129"/>
      <c r="R369" s="112"/>
      <c r="S369" s="118">
        <v>0</v>
      </c>
      <c r="T369" s="128"/>
      <c r="U369" s="129"/>
      <c r="V369" s="129"/>
      <c r="W369" s="130"/>
      <c r="X369" s="118">
        <v>0</v>
      </c>
      <c r="Y369" s="182"/>
      <c r="Z369" s="131"/>
      <c r="AA369" s="118">
        <v>0</v>
      </c>
      <c r="AB369" s="132"/>
      <c r="AC369" s="129"/>
      <c r="AD369" s="129"/>
      <c r="AE369" s="129"/>
      <c r="AF369" s="129"/>
      <c r="AG369" s="129"/>
      <c r="AH369" s="130"/>
      <c r="AI369" s="128"/>
      <c r="AJ369" s="129"/>
      <c r="AK369" s="129"/>
      <c r="AL369" s="129"/>
      <c r="AM369" s="129"/>
      <c r="AN369" s="129"/>
      <c r="AO369" s="112"/>
      <c r="AP369" s="116">
        <f>(SUM(AB369:AO369))*barêmes!$H$12</f>
        <v>0</v>
      </c>
      <c r="AQ369" s="128"/>
      <c r="AR369" s="129"/>
      <c r="AS369" s="129"/>
      <c r="AT369" s="129"/>
      <c r="AU369" s="133"/>
      <c r="AV369" s="133"/>
      <c r="AW369" s="134"/>
      <c r="AX369" s="135"/>
      <c r="AY369" s="133"/>
      <c r="AZ369" s="118">
        <v>0</v>
      </c>
      <c r="BA369" s="132"/>
      <c r="BB369" s="129"/>
      <c r="BC369" s="129"/>
      <c r="BD369" s="130"/>
      <c r="BE369" s="118">
        <v>0</v>
      </c>
      <c r="BF369" s="136"/>
      <c r="BG369" s="136"/>
      <c r="BH369" s="136"/>
      <c r="BI369" s="136"/>
      <c r="BJ369" s="136"/>
      <c r="BK369" s="136"/>
      <c r="BL369" s="124">
        <f t="shared" si="43"/>
        <v>0</v>
      </c>
      <c r="BM369" s="136"/>
      <c r="BN369" s="133"/>
      <c r="BO369" s="133"/>
      <c r="BP369" s="136"/>
      <c r="BQ369" s="136"/>
      <c r="BR369" s="136"/>
      <c r="BS369" s="136"/>
      <c r="BT369" s="136"/>
      <c r="BU369" s="136"/>
      <c r="BV369" s="136"/>
      <c r="BW369" s="136"/>
      <c r="BX369" s="136"/>
      <c r="BY369" s="136"/>
      <c r="BZ369" s="136"/>
      <c r="CA369" s="136"/>
      <c r="CB369" s="136"/>
      <c r="CC369" s="136"/>
      <c r="CD369" s="136"/>
      <c r="CE369" s="136"/>
      <c r="CF369" s="136"/>
      <c r="CG369" s="133"/>
      <c r="CH369" s="136"/>
      <c r="CI369" s="136"/>
      <c r="CJ369" s="136"/>
      <c r="CK369" s="98">
        <f>SUM(BM369:CB369)*barêmes!$H$16</f>
        <v>0</v>
      </c>
      <c r="CL369" s="164">
        <f t="shared" si="42"/>
        <v>0</v>
      </c>
      <c r="CM369" s="125" t="e">
        <f>E369+F369+G369+H369+I369+J369+K369+L369+M369+N369+O369+P369+Q369+R369+AB369+AC369+AD369+AE369+AF369+AG369+AH369+AI369+AJ369+AK369+AL369+AM369+AN369+AO369+T369+U369+V369+W369+AQ369+AR369+AS369+AT369+BA369+BB369+BC369+BD369+BF369+BG369+BK369+#REF!+BM369+AV369+BN369+AW369+BO369+AY369+BQ369+CD369+CF369+CG369+Z369+AU369+AX369+BP369+BR369+BS369+BT369+BU369+BV369+CE369</f>
        <v>#REF!</v>
      </c>
      <c r="CN369" s="126"/>
    </row>
    <row r="370" spans="1:93" ht="13.8" thickBot="1" x14ac:dyDescent="0.35">
      <c r="A370" s="53">
        <v>369</v>
      </c>
      <c r="B370" s="341"/>
      <c r="C370" s="128"/>
      <c r="D370" s="132">
        <f t="shared" si="44"/>
        <v>0</v>
      </c>
      <c r="E370" s="128"/>
      <c r="F370" s="129"/>
      <c r="G370" s="129"/>
      <c r="H370" s="129"/>
      <c r="I370" s="129"/>
      <c r="J370" s="129"/>
      <c r="K370" s="130"/>
      <c r="L370" s="128"/>
      <c r="M370" s="129"/>
      <c r="N370" s="129"/>
      <c r="O370" s="129"/>
      <c r="P370" s="129"/>
      <c r="Q370" s="129"/>
      <c r="R370" s="112"/>
      <c r="S370" s="118">
        <v>0</v>
      </c>
      <c r="T370" s="128"/>
      <c r="U370" s="129"/>
      <c r="V370" s="129"/>
      <c r="W370" s="130"/>
      <c r="X370" s="118">
        <v>0</v>
      </c>
      <c r="Y370" s="182"/>
      <c r="Z370" s="131"/>
      <c r="AA370" s="118">
        <v>0</v>
      </c>
      <c r="AB370" s="132"/>
      <c r="AC370" s="129"/>
      <c r="AD370" s="129"/>
      <c r="AE370" s="129"/>
      <c r="AF370" s="129"/>
      <c r="AG370" s="129"/>
      <c r="AH370" s="130"/>
      <c r="AI370" s="128"/>
      <c r="AJ370" s="129"/>
      <c r="AK370" s="129"/>
      <c r="AL370" s="129"/>
      <c r="AM370" s="129"/>
      <c r="AN370" s="129"/>
      <c r="AO370" s="112"/>
      <c r="AP370" s="116">
        <f>(SUM(AB370:AO370))*barêmes!$H$12</f>
        <v>0</v>
      </c>
      <c r="AQ370" s="128"/>
      <c r="AR370" s="129"/>
      <c r="AS370" s="129"/>
      <c r="AT370" s="129"/>
      <c r="AU370" s="133"/>
      <c r="AV370" s="133"/>
      <c r="AW370" s="134"/>
      <c r="AX370" s="135"/>
      <c r="AY370" s="133"/>
      <c r="AZ370" s="118">
        <v>0</v>
      </c>
      <c r="BA370" s="132"/>
      <c r="BB370" s="129"/>
      <c r="BC370" s="129"/>
      <c r="BD370" s="130"/>
      <c r="BE370" s="118">
        <v>0</v>
      </c>
      <c r="BF370" s="136"/>
      <c r="BG370" s="136"/>
      <c r="BH370" s="136"/>
      <c r="BI370" s="136"/>
      <c r="BJ370" s="136"/>
      <c r="BK370" s="136"/>
      <c r="BL370" s="124">
        <f t="shared" si="43"/>
        <v>0</v>
      </c>
      <c r="BM370" s="136"/>
      <c r="BN370" s="133"/>
      <c r="BO370" s="133"/>
      <c r="BP370" s="136"/>
      <c r="BQ370" s="136"/>
      <c r="BR370" s="136"/>
      <c r="BS370" s="136"/>
      <c r="BT370" s="136"/>
      <c r="BU370" s="136"/>
      <c r="BV370" s="136"/>
      <c r="BW370" s="136"/>
      <c r="BX370" s="136"/>
      <c r="BY370" s="136"/>
      <c r="BZ370" s="136"/>
      <c r="CA370" s="136"/>
      <c r="CB370" s="136"/>
      <c r="CC370" s="136"/>
      <c r="CD370" s="136"/>
      <c r="CE370" s="136"/>
      <c r="CF370" s="136"/>
      <c r="CG370" s="133"/>
      <c r="CH370" s="136"/>
      <c r="CI370" s="136"/>
      <c r="CJ370" s="136"/>
      <c r="CK370" s="98">
        <f>SUM(BM370:CB370)*barêmes!$H$16</f>
        <v>0</v>
      </c>
      <c r="CL370" s="164">
        <f t="shared" si="42"/>
        <v>0</v>
      </c>
      <c r="CM370" s="125" t="e">
        <f>E370+F370+G370+H370+I370+J370+K370+L370+M370+N370+O370+P370+Q370+R370+AB370+AC370+AD370+AE370+AF370+AG370+AH370+AI370+AJ370+AK370+AL370+AM370+AN370+AO370+T370+U370+V370+W370+AQ370+AR370+AS370+AT370+BA370+BB370+BC370+BD370+BF370+BG370+BK370+#REF!+BM370+AV370+BN370+AW370+BO370+AY370+BQ370+CD370+CF370+CG370+Z370+AU370+AX370+BP370+BR370+BS370+BT370+BU370+BV370+CE370</f>
        <v>#REF!</v>
      </c>
      <c r="CN370" s="137"/>
    </row>
    <row r="371" spans="1:93" ht="13.8" thickBot="1" x14ac:dyDescent="0.35">
      <c r="A371" s="53">
        <v>370</v>
      </c>
      <c r="B371" s="341"/>
      <c r="C371" s="128"/>
      <c r="D371" s="132">
        <f t="shared" si="44"/>
        <v>0</v>
      </c>
      <c r="E371" s="128"/>
      <c r="F371" s="129"/>
      <c r="G371" s="129"/>
      <c r="H371" s="129"/>
      <c r="I371" s="129"/>
      <c r="J371" s="129"/>
      <c r="K371" s="130"/>
      <c r="L371" s="128"/>
      <c r="M371" s="129"/>
      <c r="N371" s="129"/>
      <c r="O371" s="129"/>
      <c r="P371" s="129"/>
      <c r="Q371" s="129"/>
      <c r="R371" s="112"/>
      <c r="S371" s="118">
        <v>0</v>
      </c>
      <c r="T371" s="128"/>
      <c r="U371" s="129"/>
      <c r="V371" s="129"/>
      <c r="W371" s="130"/>
      <c r="X371" s="118">
        <v>0</v>
      </c>
      <c r="Y371" s="182"/>
      <c r="Z371" s="131"/>
      <c r="AA371" s="118">
        <v>0</v>
      </c>
      <c r="AB371" s="132"/>
      <c r="AC371" s="129"/>
      <c r="AD371" s="129"/>
      <c r="AE371" s="129"/>
      <c r="AF371" s="129"/>
      <c r="AG371" s="129"/>
      <c r="AH371" s="130"/>
      <c r="AI371" s="128"/>
      <c r="AJ371" s="129"/>
      <c r="AK371" s="129"/>
      <c r="AL371" s="129"/>
      <c r="AM371" s="129"/>
      <c r="AN371" s="129"/>
      <c r="AO371" s="112"/>
      <c r="AP371" s="116">
        <f>(SUM(AB371:AO371))*barêmes!$H$12</f>
        <v>0</v>
      </c>
      <c r="AQ371" s="128"/>
      <c r="AR371" s="129"/>
      <c r="AS371" s="129"/>
      <c r="AT371" s="129"/>
      <c r="AU371" s="133"/>
      <c r="AV371" s="133"/>
      <c r="AW371" s="134"/>
      <c r="AX371" s="135"/>
      <c r="AY371" s="133"/>
      <c r="AZ371" s="118">
        <v>0</v>
      </c>
      <c r="BA371" s="132"/>
      <c r="BB371" s="129"/>
      <c r="BC371" s="129"/>
      <c r="BD371" s="130"/>
      <c r="BE371" s="118">
        <v>0</v>
      </c>
      <c r="BF371" s="136"/>
      <c r="BG371" s="136"/>
      <c r="BH371" s="136"/>
      <c r="BI371" s="136"/>
      <c r="BJ371" s="136"/>
      <c r="BK371" s="136"/>
      <c r="BL371" s="124">
        <f t="shared" si="43"/>
        <v>0</v>
      </c>
      <c r="BM371" s="136"/>
      <c r="BN371" s="133"/>
      <c r="BO371" s="133"/>
      <c r="BP371" s="136"/>
      <c r="BQ371" s="136"/>
      <c r="BR371" s="136"/>
      <c r="BS371" s="136"/>
      <c r="BT371" s="136"/>
      <c r="BU371" s="136"/>
      <c r="BV371" s="136"/>
      <c r="BW371" s="136"/>
      <c r="BX371" s="136"/>
      <c r="BY371" s="136"/>
      <c r="BZ371" s="136"/>
      <c r="CA371" s="136"/>
      <c r="CB371" s="136"/>
      <c r="CC371" s="136"/>
      <c r="CD371" s="136"/>
      <c r="CE371" s="136"/>
      <c r="CF371" s="136"/>
      <c r="CG371" s="133"/>
      <c r="CH371" s="136"/>
      <c r="CI371" s="136"/>
      <c r="CJ371" s="136"/>
      <c r="CK371" s="98">
        <f>SUM(BM371:CB371)*barêmes!$H$16</f>
        <v>0</v>
      </c>
      <c r="CL371" s="164">
        <f t="shared" si="42"/>
        <v>0</v>
      </c>
      <c r="CM371" s="125" t="e">
        <f>E371+F371+G371+H371+I371+J371+K371+L371+M371+N371+O371+P371+Q371+R371+AB371+AC371+AD371+AE371+AF371+AG371+AH371+AI371+AJ371+AK371+AL371+AM371+AN371+AO371+T371+U371+V371+W371+AQ371+AR371+AS371+AT371+BA371+BB371+BC371+BD371+BF371+BG371+BK371+#REF!+BM371+AV371+BN371+AW371+BO371+AY371+BQ371+CD371+CF371+CG371+Z371+AU371+AX371+BP371+BR371+BS371+BT371+BU371+BV371+CE371</f>
        <v>#REF!</v>
      </c>
      <c r="CN371" s="126"/>
    </row>
    <row r="372" spans="1:93" ht="13.8" thickBot="1" x14ac:dyDescent="0.35">
      <c r="A372" s="53">
        <v>371</v>
      </c>
      <c r="B372" s="341"/>
      <c r="C372" s="128"/>
      <c r="D372" s="132">
        <f t="shared" si="44"/>
        <v>0</v>
      </c>
      <c r="E372" s="128"/>
      <c r="F372" s="129"/>
      <c r="G372" s="129"/>
      <c r="H372" s="129"/>
      <c r="I372" s="129"/>
      <c r="J372" s="129"/>
      <c r="K372" s="130"/>
      <c r="L372" s="128"/>
      <c r="M372" s="129"/>
      <c r="N372" s="129"/>
      <c r="O372" s="129"/>
      <c r="P372" s="129"/>
      <c r="Q372" s="129"/>
      <c r="R372" s="112"/>
      <c r="S372" s="118">
        <v>0</v>
      </c>
      <c r="T372" s="128"/>
      <c r="U372" s="129"/>
      <c r="V372" s="129"/>
      <c r="W372" s="130"/>
      <c r="X372" s="118">
        <v>0</v>
      </c>
      <c r="Y372" s="182"/>
      <c r="Z372" s="131"/>
      <c r="AA372" s="118">
        <v>0</v>
      </c>
      <c r="AB372" s="132"/>
      <c r="AC372" s="129"/>
      <c r="AD372" s="129"/>
      <c r="AE372" s="129"/>
      <c r="AF372" s="129"/>
      <c r="AG372" s="129"/>
      <c r="AH372" s="130"/>
      <c r="AI372" s="128"/>
      <c r="AJ372" s="129"/>
      <c r="AK372" s="129"/>
      <c r="AL372" s="129"/>
      <c r="AM372" s="129"/>
      <c r="AN372" s="129"/>
      <c r="AO372" s="112"/>
      <c r="AP372" s="116">
        <f>(SUM(AB372:AO372))*barêmes!$H$12</f>
        <v>0</v>
      </c>
      <c r="AQ372" s="128"/>
      <c r="AR372" s="129"/>
      <c r="AS372" s="129"/>
      <c r="AT372" s="129"/>
      <c r="AU372" s="133"/>
      <c r="AV372" s="133"/>
      <c r="AW372" s="134"/>
      <c r="AX372" s="135"/>
      <c r="AY372" s="133"/>
      <c r="AZ372" s="118">
        <v>0</v>
      </c>
      <c r="BA372" s="132"/>
      <c r="BB372" s="129"/>
      <c r="BC372" s="129"/>
      <c r="BD372" s="130"/>
      <c r="BE372" s="118">
        <v>0</v>
      </c>
      <c r="BF372" s="136"/>
      <c r="BG372" s="136"/>
      <c r="BH372" s="136"/>
      <c r="BI372" s="136"/>
      <c r="BJ372" s="136"/>
      <c r="BK372" s="136"/>
      <c r="BL372" s="124">
        <f t="shared" si="43"/>
        <v>0</v>
      </c>
      <c r="BM372" s="136"/>
      <c r="BN372" s="133"/>
      <c r="BO372" s="133"/>
      <c r="BP372" s="136"/>
      <c r="BQ372" s="136"/>
      <c r="BR372" s="136"/>
      <c r="BS372" s="136"/>
      <c r="BT372" s="136"/>
      <c r="BU372" s="136"/>
      <c r="BV372" s="136"/>
      <c r="BW372" s="136"/>
      <c r="BX372" s="136"/>
      <c r="BY372" s="136"/>
      <c r="BZ372" s="136"/>
      <c r="CA372" s="136"/>
      <c r="CB372" s="136"/>
      <c r="CC372" s="136"/>
      <c r="CD372" s="136"/>
      <c r="CE372" s="136"/>
      <c r="CF372" s="136"/>
      <c r="CG372" s="133"/>
      <c r="CH372" s="136"/>
      <c r="CI372" s="136"/>
      <c r="CJ372" s="136"/>
      <c r="CK372" s="98">
        <f>SUM(BM372:CB372)*barêmes!$H$16</f>
        <v>0</v>
      </c>
      <c r="CL372" s="164">
        <f t="shared" si="42"/>
        <v>0</v>
      </c>
      <c r="CM372" s="125" t="e">
        <f>E372+F372+G372+H372+I372+J372+K372+L372+M372+N372+O372+P372+Q372+R372+AB372+AC372+AD372+AE372+AF372+AG372+AH372+AI372+AJ372+AK372+AL372+AM372+AN372+AO372+T372+U372+V372+W372+AQ372+AR372+AS372+AT372+BA372+BB372+BC372+BD372+BF372+BG372+BK372+#REF!+BM372+AV372+BN372+AW372+BO372+AY372+BQ372+CD372+CF372+CG372+Z372+AU372+AX372+BP372+BR372+BS372+BT372+BU372+BV372+CE372</f>
        <v>#REF!</v>
      </c>
      <c r="CN372" s="126"/>
    </row>
    <row r="373" spans="1:93" ht="13.8" thickBot="1" x14ac:dyDescent="0.35">
      <c r="A373" s="53">
        <v>372</v>
      </c>
      <c r="B373" s="341"/>
      <c r="C373" s="128"/>
      <c r="D373" s="132">
        <f t="shared" si="44"/>
        <v>0</v>
      </c>
      <c r="E373" s="128"/>
      <c r="F373" s="129"/>
      <c r="G373" s="129"/>
      <c r="H373" s="129"/>
      <c r="I373" s="129"/>
      <c r="J373" s="129"/>
      <c r="K373" s="130"/>
      <c r="L373" s="128"/>
      <c r="M373" s="129"/>
      <c r="N373" s="129"/>
      <c r="O373" s="129"/>
      <c r="P373" s="129"/>
      <c r="Q373" s="129"/>
      <c r="R373" s="112"/>
      <c r="S373" s="118">
        <v>0</v>
      </c>
      <c r="T373" s="128"/>
      <c r="U373" s="129"/>
      <c r="V373" s="129"/>
      <c r="W373" s="130"/>
      <c r="X373" s="118">
        <v>0</v>
      </c>
      <c r="Y373" s="182"/>
      <c r="Z373" s="131"/>
      <c r="AA373" s="118">
        <v>0</v>
      </c>
      <c r="AB373" s="132"/>
      <c r="AC373" s="129"/>
      <c r="AD373" s="129"/>
      <c r="AE373" s="129"/>
      <c r="AF373" s="129"/>
      <c r="AG373" s="129"/>
      <c r="AH373" s="130"/>
      <c r="AI373" s="128"/>
      <c r="AJ373" s="129"/>
      <c r="AK373" s="129"/>
      <c r="AL373" s="129"/>
      <c r="AM373" s="129"/>
      <c r="AN373" s="129"/>
      <c r="AO373" s="112"/>
      <c r="AP373" s="116">
        <f>(SUM(AB373:AO373))*barêmes!$H$12</f>
        <v>0</v>
      </c>
      <c r="AQ373" s="128"/>
      <c r="AR373" s="129"/>
      <c r="AS373" s="129"/>
      <c r="AT373" s="129"/>
      <c r="AU373" s="133"/>
      <c r="AV373" s="133"/>
      <c r="AW373" s="134"/>
      <c r="AX373" s="135"/>
      <c r="AY373" s="133"/>
      <c r="AZ373" s="118">
        <v>0</v>
      </c>
      <c r="BA373" s="132"/>
      <c r="BB373" s="129"/>
      <c r="BC373" s="129"/>
      <c r="BD373" s="130"/>
      <c r="BE373" s="118">
        <v>0</v>
      </c>
      <c r="BF373" s="136"/>
      <c r="BG373" s="136"/>
      <c r="BH373" s="136"/>
      <c r="BI373" s="136"/>
      <c r="BJ373" s="136"/>
      <c r="BK373" s="136"/>
      <c r="BL373" s="124">
        <f t="shared" si="43"/>
        <v>0</v>
      </c>
      <c r="BM373" s="136"/>
      <c r="BN373" s="133"/>
      <c r="BO373" s="133"/>
      <c r="BP373" s="136"/>
      <c r="BQ373" s="136"/>
      <c r="BR373" s="136"/>
      <c r="BS373" s="136"/>
      <c r="BT373" s="136"/>
      <c r="BU373" s="136"/>
      <c r="BV373" s="136"/>
      <c r="BW373" s="136"/>
      <c r="BX373" s="136"/>
      <c r="BY373" s="136"/>
      <c r="BZ373" s="136"/>
      <c r="CA373" s="136"/>
      <c r="CB373" s="136"/>
      <c r="CC373" s="136"/>
      <c r="CD373" s="136"/>
      <c r="CE373" s="136"/>
      <c r="CF373" s="136"/>
      <c r="CG373" s="133"/>
      <c r="CH373" s="136"/>
      <c r="CI373" s="136"/>
      <c r="CJ373" s="136"/>
      <c r="CK373" s="98">
        <f>SUM(BM373:CB373)*barêmes!$H$16</f>
        <v>0</v>
      </c>
      <c r="CL373" s="164">
        <f t="shared" si="42"/>
        <v>0</v>
      </c>
      <c r="CM373" s="125" t="e">
        <f>E373+F373+G373+H373+I373+J373+K373+L373+M373+N373+O373+P373+Q373+R373+AB373+AC373+AD373+AE373+AF373+AG373+AH373+AI373+AJ373+AK373+AL373+AM373+AN373+AO373+T373+U373+V373+W373+AQ373+AR373+AS373+AT373+BA373+BB373+BC373+BD373+BF373+BG373+BK373+#REF!+BM373+AV373+BN373+AW373+BO373+AY373+BQ373+CD373+CF373+CG373+Z373+AU373+AX373+BP373+BR373+BS373+BT373+BU373+BV373+CE373</f>
        <v>#REF!</v>
      </c>
      <c r="CN373" s="126"/>
    </row>
    <row r="374" spans="1:93" ht="13.8" thickBot="1" x14ac:dyDescent="0.35">
      <c r="A374" s="53">
        <v>373</v>
      </c>
      <c r="B374" s="341"/>
      <c r="C374" s="128"/>
      <c r="D374" s="132">
        <f t="shared" si="44"/>
        <v>0</v>
      </c>
      <c r="E374" s="128"/>
      <c r="F374" s="129"/>
      <c r="G374" s="129"/>
      <c r="H374" s="129"/>
      <c r="I374" s="129"/>
      <c r="J374" s="129"/>
      <c r="K374" s="130"/>
      <c r="L374" s="128"/>
      <c r="M374" s="129"/>
      <c r="N374" s="129"/>
      <c r="O374" s="129"/>
      <c r="P374" s="129"/>
      <c r="Q374" s="129"/>
      <c r="R374" s="112"/>
      <c r="S374" s="118">
        <v>0</v>
      </c>
      <c r="T374" s="128"/>
      <c r="U374" s="129"/>
      <c r="V374" s="129"/>
      <c r="W374" s="130"/>
      <c r="X374" s="118">
        <v>0</v>
      </c>
      <c r="Y374" s="182"/>
      <c r="Z374" s="131"/>
      <c r="AA374" s="118">
        <v>0</v>
      </c>
      <c r="AB374" s="132"/>
      <c r="AC374" s="129"/>
      <c r="AD374" s="129"/>
      <c r="AE374" s="129"/>
      <c r="AF374" s="129"/>
      <c r="AG374" s="129"/>
      <c r="AH374" s="130"/>
      <c r="AI374" s="128"/>
      <c r="AJ374" s="129"/>
      <c r="AK374" s="129"/>
      <c r="AL374" s="129"/>
      <c r="AM374" s="129"/>
      <c r="AN374" s="129"/>
      <c r="AO374" s="112"/>
      <c r="AP374" s="116">
        <f>(SUM(AB374:AO374))*barêmes!$H$12</f>
        <v>0</v>
      </c>
      <c r="AQ374" s="128"/>
      <c r="AR374" s="129"/>
      <c r="AS374" s="129"/>
      <c r="AT374" s="129"/>
      <c r="AU374" s="133"/>
      <c r="AV374" s="133"/>
      <c r="AW374" s="134"/>
      <c r="AX374" s="135"/>
      <c r="AY374" s="133"/>
      <c r="AZ374" s="118">
        <v>0</v>
      </c>
      <c r="BA374" s="132"/>
      <c r="BB374" s="129"/>
      <c r="BC374" s="129"/>
      <c r="BD374" s="130"/>
      <c r="BE374" s="118">
        <v>0</v>
      </c>
      <c r="BF374" s="136"/>
      <c r="BG374" s="136"/>
      <c r="BH374" s="136"/>
      <c r="BI374" s="136"/>
      <c r="BJ374" s="136"/>
      <c r="BK374" s="136"/>
      <c r="BL374" s="124">
        <f t="shared" si="43"/>
        <v>0</v>
      </c>
      <c r="BM374" s="136"/>
      <c r="BN374" s="133"/>
      <c r="BO374" s="133"/>
      <c r="BP374" s="136"/>
      <c r="BQ374" s="136"/>
      <c r="BR374" s="136"/>
      <c r="BS374" s="136"/>
      <c r="BT374" s="136"/>
      <c r="BU374" s="136"/>
      <c r="BV374" s="136"/>
      <c r="BW374" s="136"/>
      <c r="BX374" s="136"/>
      <c r="BY374" s="136"/>
      <c r="BZ374" s="136"/>
      <c r="CA374" s="136"/>
      <c r="CB374" s="136"/>
      <c r="CC374" s="136"/>
      <c r="CD374" s="136"/>
      <c r="CE374" s="136"/>
      <c r="CF374" s="136"/>
      <c r="CG374" s="133"/>
      <c r="CH374" s="136"/>
      <c r="CI374" s="136"/>
      <c r="CJ374" s="136"/>
      <c r="CK374" s="98">
        <f>SUM(BM374:CB374)*barêmes!$H$16</f>
        <v>0</v>
      </c>
      <c r="CL374" s="164">
        <f t="shared" si="42"/>
        <v>0</v>
      </c>
      <c r="CM374" s="125" t="e">
        <f>E374+F374+G374+H374+I374+J374+K374+L374+M374+N374+O374+P374+Q374+R374+AB374+AC374+AD374+AE374+AF374+AG374+AH374+AI374+AJ374+AK374+AL374+AM374+AN374+AO374+T374+U374+V374+W374+AQ374+AR374+AS374+AT374+BA374+BB374+BC374+BD374+BF374+BG374+BK374+#REF!+BM374+AV374+BN374+AW374+BO374+AY374+BQ374+CD374+CF374+CG374+Z374+AU374+AX374+BP374+BR374+BS374+BT374+BU374+BV374+CE374</f>
        <v>#REF!</v>
      </c>
      <c r="CN374" s="137"/>
    </row>
    <row r="375" spans="1:93" ht="13.8" thickBot="1" x14ac:dyDescent="0.35">
      <c r="A375" s="53">
        <v>374</v>
      </c>
      <c r="B375" s="341"/>
      <c r="C375" s="128"/>
      <c r="D375" s="132">
        <f t="shared" si="44"/>
        <v>0</v>
      </c>
      <c r="E375" s="128"/>
      <c r="F375" s="129"/>
      <c r="G375" s="129"/>
      <c r="H375" s="129"/>
      <c r="I375" s="129"/>
      <c r="J375" s="129"/>
      <c r="K375" s="130"/>
      <c r="L375" s="128"/>
      <c r="M375" s="129"/>
      <c r="N375" s="129"/>
      <c r="O375" s="129"/>
      <c r="P375" s="129"/>
      <c r="Q375" s="129"/>
      <c r="R375" s="112"/>
      <c r="S375" s="118">
        <v>0</v>
      </c>
      <c r="T375" s="128"/>
      <c r="U375" s="129"/>
      <c r="V375" s="129"/>
      <c r="W375" s="130"/>
      <c r="X375" s="118">
        <v>0</v>
      </c>
      <c r="Y375" s="182"/>
      <c r="Z375" s="131"/>
      <c r="AA375" s="118">
        <v>0</v>
      </c>
      <c r="AB375" s="132"/>
      <c r="AC375" s="129"/>
      <c r="AD375" s="129"/>
      <c r="AE375" s="129"/>
      <c r="AF375" s="129"/>
      <c r="AG375" s="129"/>
      <c r="AH375" s="130"/>
      <c r="AI375" s="128"/>
      <c r="AJ375" s="129"/>
      <c r="AK375" s="129"/>
      <c r="AL375" s="129"/>
      <c r="AM375" s="129"/>
      <c r="AN375" s="129"/>
      <c r="AO375" s="112"/>
      <c r="AP375" s="116">
        <f>(SUM(AB375:AO375))*barêmes!$H$12</f>
        <v>0</v>
      </c>
      <c r="AQ375" s="128"/>
      <c r="AR375" s="129"/>
      <c r="AS375" s="129"/>
      <c r="AT375" s="129"/>
      <c r="AU375" s="133"/>
      <c r="AV375" s="133"/>
      <c r="AW375" s="134"/>
      <c r="AX375" s="135"/>
      <c r="AY375" s="133"/>
      <c r="AZ375" s="118">
        <v>0</v>
      </c>
      <c r="BA375" s="132"/>
      <c r="BB375" s="129"/>
      <c r="BC375" s="129"/>
      <c r="BD375" s="130"/>
      <c r="BE375" s="118">
        <v>0</v>
      </c>
      <c r="BF375" s="136"/>
      <c r="BG375" s="136"/>
      <c r="BH375" s="136"/>
      <c r="BI375" s="136"/>
      <c r="BJ375" s="136"/>
      <c r="BK375" s="136"/>
      <c r="BL375" s="124">
        <f t="shared" si="43"/>
        <v>0</v>
      </c>
      <c r="BM375" s="136"/>
      <c r="BN375" s="133"/>
      <c r="BO375" s="133"/>
      <c r="BP375" s="136"/>
      <c r="BQ375" s="136"/>
      <c r="BR375" s="136"/>
      <c r="BS375" s="136"/>
      <c r="BT375" s="136"/>
      <c r="BU375" s="136"/>
      <c r="BV375" s="136"/>
      <c r="BW375" s="136"/>
      <c r="BX375" s="136"/>
      <c r="BY375" s="136"/>
      <c r="BZ375" s="136"/>
      <c r="CA375" s="136"/>
      <c r="CB375" s="136"/>
      <c r="CC375" s="136"/>
      <c r="CD375" s="136"/>
      <c r="CE375" s="136"/>
      <c r="CF375" s="136"/>
      <c r="CG375" s="133"/>
      <c r="CH375" s="136"/>
      <c r="CI375" s="136"/>
      <c r="CJ375" s="136"/>
      <c r="CK375" s="98">
        <f>SUM(BM375:CB375)*barêmes!$H$16</f>
        <v>0</v>
      </c>
      <c r="CL375" s="164">
        <f t="shared" si="42"/>
        <v>0</v>
      </c>
      <c r="CM375" s="125" t="e">
        <f>E375+F375+G375+H375+I375+J375+K375+L375+M375+N375+O375+P375+Q375+R375+AB375+AC375+AD375+AE375+AF375+AG375+AH375+AI375+AJ375+AK375+AL375+AM375+AN375+AO375+T375+U375+V375+W375+AQ375+AR375+AS375+AT375+BA375+BB375+BC375+BD375+BF375+BG375+BK375+#REF!+BM375+AV375+BN375+AW375+BO375+AY375+BQ375+CD375+CF375+CG375+Z375+AU375+AX375+BP375+BR375+BS375+BT375+BU375+BV375+CE375</f>
        <v>#REF!</v>
      </c>
      <c r="CN375" s="137"/>
    </row>
    <row r="376" spans="1:93" ht="13.8" thickBot="1" x14ac:dyDescent="0.35">
      <c r="A376" s="53">
        <v>375</v>
      </c>
      <c r="B376" s="341"/>
      <c r="C376" s="128"/>
      <c r="D376" s="132">
        <f t="shared" si="44"/>
        <v>0</v>
      </c>
      <c r="E376" s="128"/>
      <c r="F376" s="129"/>
      <c r="G376" s="129"/>
      <c r="H376" s="129"/>
      <c r="I376" s="129"/>
      <c r="J376" s="129"/>
      <c r="K376" s="130"/>
      <c r="L376" s="128"/>
      <c r="M376" s="129"/>
      <c r="N376" s="129"/>
      <c r="O376" s="129"/>
      <c r="P376" s="129"/>
      <c r="Q376" s="129"/>
      <c r="R376" s="112"/>
      <c r="S376" s="118">
        <v>0</v>
      </c>
      <c r="T376" s="128"/>
      <c r="U376" s="129"/>
      <c r="V376" s="129"/>
      <c r="W376" s="130"/>
      <c r="X376" s="118">
        <v>0</v>
      </c>
      <c r="Y376" s="182"/>
      <c r="Z376" s="131"/>
      <c r="AA376" s="118">
        <v>0</v>
      </c>
      <c r="AB376" s="132"/>
      <c r="AC376" s="129"/>
      <c r="AD376" s="129"/>
      <c r="AE376" s="129"/>
      <c r="AF376" s="129"/>
      <c r="AG376" s="129"/>
      <c r="AH376" s="130"/>
      <c r="AI376" s="128"/>
      <c r="AJ376" s="129"/>
      <c r="AK376" s="129"/>
      <c r="AL376" s="129"/>
      <c r="AM376" s="129"/>
      <c r="AN376" s="129"/>
      <c r="AO376" s="112"/>
      <c r="AP376" s="116">
        <f>(SUM(AB376:AO376))*barêmes!$H$12</f>
        <v>0</v>
      </c>
      <c r="AQ376" s="128"/>
      <c r="AR376" s="129"/>
      <c r="AS376" s="129"/>
      <c r="AT376" s="129"/>
      <c r="AU376" s="133"/>
      <c r="AV376" s="133"/>
      <c r="AW376" s="134"/>
      <c r="AX376" s="135"/>
      <c r="AY376" s="133"/>
      <c r="AZ376" s="118">
        <v>0</v>
      </c>
      <c r="BA376" s="132"/>
      <c r="BB376" s="129"/>
      <c r="BC376" s="129"/>
      <c r="BD376" s="130"/>
      <c r="BE376" s="118">
        <v>0</v>
      </c>
      <c r="BF376" s="136"/>
      <c r="BG376" s="136"/>
      <c r="BH376" s="136"/>
      <c r="BI376" s="136"/>
      <c r="BJ376" s="136"/>
      <c r="BK376" s="136"/>
      <c r="BL376" s="124">
        <f t="shared" si="43"/>
        <v>0</v>
      </c>
      <c r="BM376" s="136"/>
      <c r="BN376" s="133"/>
      <c r="BO376" s="133"/>
      <c r="BP376" s="136"/>
      <c r="BQ376" s="136"/>
      <c r="BR376" s="136"/>
      <c r="BS376" s="136"/>
      <c r="BT376" s="136"/>
      <c r="BU376" s="136"/>
      <c r="BV376" s="136"/>
      <c r="BW376" s="136"/>
      <c r="BX376" s="136"/>
      <c r="BY376" s="136"/>
      <c r="BZ376" s="136"/>
      <c r="CA376" s="136"/>
      <c r="CB376" s="136"/>
      <c r="CC376" s="136"/>
      <c r="CD376" s="136"/>
      <c r="CE376" s="136"/>
      <c r="CF376" s="136"/>
      <c r="CG376" s="133"/>
      <c r="CH376" s="136"/>
      <c r="CI376" s="136"/>
      <c r="CJ376" s="136"/>
      <c r="CK376" s="98">
        <f>SUM(BM376:CB376)*barêmes!$H$16</f>
        <v>0</v>
      </c>
      <c r="CL376" s="164">
        <f t="shared" si="42"/>
        <v>0</v>
      </c>
      <c r="CM376" s="139" t="e">
        <f>E376+F376+G376+H376+I376+J376+K376+L376+M376+N376+O376+P376+Q376+R376+AB376+AC376+AD376+AE376+AF376+AG376+AH376+AI376+AJ376+AK376+AL376+AM376+AN376+AO376+T376+U376+V376+W376+AQ376+AR376+AS376+AT376+BA376+BB376+BC376+BD376+BF376+BG376+BK376+#REF!+BM376+AV376+BN376+AW376+BO376+AY376+BQ376+CD376+CF376+CG376+Z376+AU376+AX376+BP376+BR376+BS376+BT376+BU376+BV376+CE376</f>
        <v>#REF!</v>
      </c>
      <c r="CN376" s="137"/>
    </row>
    <row r="377" spans="1:93" ht="14.4" thickTop="1" thickBot="1" x14ac:dyDescent="0.35">
      <c r="A377" s="53">
        <v>376</v>
      </c>
      <c r="B377" s="339">
        <v>0</v>
      </c>
      <c r="C377" s="141"/>
      <c r="D377" s="142">
        <f>$B$377</f>
        <v>0</v>
      </c>
      <c r="E377" s="141"/>
      <c r="F377" s="143"/>
      <c r="G377" s="143"/>
      <c r="H377" s="143"/>
      <c r="I377" s="143"/>
      <c r="J377" s="143"/>
      <c r="K377" s="144"/>
      <c r="L377" s="141"/>
      <c r="M377" s="143"/>
      <c r="N377" s="143"/>
      <c r="O377" s="143"/>
      <c r="P377" s="143"/>
      <c r="Q377" s="143"/>
      <c r="R377" s="145"/>
      <c r="S377" s="118">
        <v>0</v>
      </c>
      <c r="T377" s="141"/>
      <c r="U377" s="143"/>
      <c r="V377" s="143"/>
      <c r="W377" s="144"/>
      <c r="X377" s="118">
        <v>0</v>
      </c>
      <c r="Y377" s="182"/>
      <c r="Z377" s="146"/>
      <c r="AA377" s="118">
        <v>0</v>
      </c>
      <c r="AB377" s="142"/>
      <c r="AC377" s="143"/>
      <c r="AD377" s="143"/>
      <c r="AE377" s="143"/>
      <c r="AF377" s="143"/>
      <c r="AG377" s="143"/>
      <c r="AH377" s="144"/>
      <c r="AI377" s="141"/>
      <c r="AJ377" s="143"/>
      <c r="AK377" s="143"/>
      <c r="AL377" s="143"/>
      <c r="AM377" s="143"/>
      <c r="AN377" s="143"/>
      <c r="AO377" s="145"/>
      <c r="AP377" s="116">
        <f>(SUM(AB377:AO377))*barêmes!$H$12</f>
        <v>0</v>
      </c>
      <c r="AQ377" s="141"/>
      <c r="AR377" s="143"/>
      <c r="AS377" s="143"/>
      <c r="AT377" s="143"/>
      <c r="AU377" s="147"/>
      <c r="AV377" s="147"/>
      <c r="AW377" s="148"/>
      <c r="AX377" s="149"/>
      <c r="AY377" s="147"/>
      <c r="AZ377" s="118">
        <v>0</v>
      </c>
      <c r="BA377" s="142"/>
      <c r="BB377" s="143"/>
      <c r="BC377" s="143"/>
      <c r="BD377" s="144"/>
      <c r="BE377" s="118">
        <v>0</v>
      </c>
      <c r="BF377" s="150"/>
      <c r="BG377" s="150"/>
      <c r="BH377" s="150"/>
      <c r="BI377" s="150"/>
      <c r="BJ377" s="150"/>
      <c r="BK377" s="150"/>
      <c r="BL377" s="124">
        <f t="shared" si="43"/>
        <v>0</v>
      </c>
      <c r="BM377" s="150"/>
      <c r="BN377" s="147"/>
      <c r="BO377" s="147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  <c r="CA377" s="150"/>
      <c r="CB377" s="150"/>
      <c r="CC377" s="150"/>
      <c r="CD377" s="150"/>
      <c r="CE377" s="150"/>
      <c r="CF377" s="150"/>
      <c r="CG377" s="147"/>
      <c r="CH377" s="150"/>
      <c r="CI377" s="150"/>
      <c r="CJ377" s="150"/>
      <c r="CK377" s="98">
        <f>SUM(BM377:CB377)*barêmes!$H$16</f>
        <v>0</v>
      </c>
      <c r="CL377" s="165">
        <f t="shared" si="42"/>
        <v>0</v>
      </c>
      <c r="CM377" s="152" t="e">
        <f>E377+F377+G377+H377+I377+J377+K377+L377+M377+N377+O377+P377+Q377+R377+AB377+AC377+AD377+AE377+AF377+AG377+AH377+AI377+AJ377+AK377+AL377+AM377+AN377+AO377+T377+U377+V377+W377+AQ377+AR377+AS377+AT377+BA377+BB377+BC377+BD377+BF377+BG377+BK377+#REF!+BM377+AV377+BN377+AW377+BO377+AY377+BQ377+CD377+CF377+CG377+Z377+AU377+AX377+BP377+BR377+BS377+BT377+BU377+BV377+CE377</f>
        <v>#REF!</v>
      </c>
      <c r="CN377" s="63" t="e">
        <f>SUM(CM377:CM391)</f>
        <v>#REF!</v>
      </c>
      <c r="CO377" s="109">
        <f>SUM(CL377:CL391)</f>
        <v>0</v>
      </c>
    </row>
    <row r="378" spans="1:93" ht="13.8" thickBot="1" x14ac:dyDescent="0.35">
      <c r="A378" s="53">
        <v>377</v>
      </c>
      <c r="B378" s="339"/>
      <c r="C378" s="141"/>
      <c r="D378" s="142">
        <f t="shared" ref="D378:D391" si="45">$B$377</f>
        <v>0</v>
      </c>
      <c r="E378" s="141"/>
      <c r="F378" s="143"/>
      <c r="G378" s="143"/>
      <c r="H378" s="143"/>
      <c r="I378" s="143"/>
      <c r="J378" s="143"/>
      <c r="K378" s="144"/>
      <c r="L378" s="141"/>
      <c r="M378" s="143"/>
      <c r="N378" s="143"/>
      <c r="O378" s="143"/>
      <c r="P378" s="143"/>
      <c r="Q378" s="143"/>
      <c r="R378" s="145"/>
      <c r="S378" s="118">
        <v>0</v>
      </c>
      <c r="T378" s="141"/>
      <c r="U378" s="143"/>
      <c r="V378" s="143"/>
      <c r="W378" s="144"/>
      <c r="X378" s="118">
        <v>0</v>
      </c>
      <c r="Y378" s="182"/>
      <c r="Z378" s="146"/>
      <c r="AA378" s="118">
        <v>0</v>
      </c>
      <c r="AB378" s="142"/>
      <c r="AC378" s="143"/>
      <c r="AD378" s="143"/>
      <c r="AE378" s="143"/>
      <c r="AF378" s="143"/>
      <c r="AG378" s="143"/>
      <c r="AH378" s="144"/>
      <c r="AI378" s="141"/>
      <c r="AJ378" s="143"/>
      <c r="AK378" s="143"/>
      <c r="AL378" s="143"/>
      <c r="AM378" s="143"/>
      <c r="AN378" s="143"/>
      <c r="AO378" s="145"/>
      <c r="AP378" s="116">
        <f>(SUM(AB378:AO378))*barêmes!$H$12</f>
        <v>0</v>
      </c>
      <c r="AQ378" s="141"/>
      <c r="AR378" s="143"/>
      <c r="AS378" s="143"/>
      <c r="AT378" s="143"/>
      <c r="AU378" s="147"/>
      <c r="AV378" s="147"/>
      <c r="AW378" s="148"/>
      <c r="AX378" s="149"/>
      <c r="AY378" s="147"/>
      <c r="AZ378" s="118">
        <v>0</v>
      </c>
      <c r="BA378" s="142"/>
      <c r="BB378" s="143"/>
      <c r="BC378" s="143"/>
      <c r="BD378" s="144"/>
      <c r="BE378" s="118">
        <v>0</v>
      </c>
      <c r="BF378" s="150"/>
      <c r="BG378" s="150"/>
      <c r="BH378" s="150"/>
      <c r="BI378" s="150"/>
      <c r="BJ378" s="150"/>
      <c r="BK378" s="150"/>
      <c r="BL378" s="124">
        <f t="shared" si="43"/>
        <v>0</v>
      </c>
      <c r="BM378" s="150"/>
      <c r="BN378" s="147"/>
      <c r="BO378" s="147"/>
      <c r="BP378" s="150"/>
      <c r="BQ378" s="150"/>
      <c r="BR378" s="150"/>
      <c r="BS378" s="150"/>
      <c r="BT378" s="150"/>
      <c r="BU378" s="150"/>
      <c r="BV378" s="150"/>
      <c r="BW378" s="150"/>
      <c r="BX378" s="150"/>
      <c r="BY378" s="150"/>
      <c r="BZ378" s="150"/>
      <c r="CA378" s="150"/>
      <c r="CB378" s="150"/>
      <c r="CC378" s="150"/>
      <c r="CD378" s="150"/>
      <c r="CE378" s="150"/>
      <c r="CF378" s="150"/>
      <c r="CG378" s="147"/>
      <c r="CH378" s="150"/>
      <c r="CI378" s="150"/>
      <c r="CJ378" s="150"/>
      <c r="CK378" s="98">
        <f>SUM(BM378:CB378)*barêmes!$H$16</f>
        <v>0</v>
      </c>
      <c r="CL378" s="165">
        <f t="shared" si="42"/>
        <v>0</v>
      </c>
      <c r="CM378" s="152" t="e">
        <f>E378+F378+G378+H378+I378+J378+K378+L378+M378+N378+O378+P378+Q378+R378+AB378+AC378+AD378+AE378+AF378+AG378+AH378+AI378+AJ378+AK378+AL378+AM378+AN378+AO378+T378+U378+V378+W378+AQ378+AR378+AS378+AT378+BA378+BB378+BC378+BD378+BF378+BG378+BK378+#REF!+BM378+AV378+BN378+AW378+BO378+AY378+BQ378+CD378+CF378+CG378+Z378+AU378+AX378+BP378+BR378+BS378+BT378+BU378+BV378+CE378</f>
        <v>#REF!</v>
      </c>
    </row>
    <row r="379" spans="1:93" ht="13.8" thickBot="1" x14ac:dyDescent="0.35">
      <c r="A379" s="53">
        <v>378</v>
      </c>
      <c r="B379" s="339"/>
      <c r="C379" s="141"/>
      <c r="D379" s="142">
        <f t="shared" si="45"/>
        <v>0</v>
      </c>
      <c r="E379" s="141"/>
      <c r="F379" s="143"/>
      <c r="G379" s="143"/>
      <c r="H379" s="143"/>
      <c r="I379" s="143"/>
      <c r="J379" s="143"/>
      <c r="K379" s="144"/>
      <c r="L379" s="141"/>
      <c r="M379" s="143"/>
      <c r="N379" s="143"/>
      <c r="O379" s="143"/>
      <c r="P379" s="143"/>
      <c r="Q379" s="143"/>
      <c r="R379" s="145"/>
      <c r="S379" s="118">
        <v>0</v>
      </c>
      <c r="T379" s="141"/>
      <c r="U379" s="143"/>
      <c r="V379" s="143"/>
      <c r="W379" s="144"/>
      <c r="X379" s="118">
        <v>0</v>
      </c>
      <c r="Y379" s="182"/>
      <c r="Z379" s="146"/>
      <c r="AA379" s="118">
        <v>0</v>
      </c>
      <c r="AB379" s="142"/>
      <c r="AC379" s="143"/>
      <c r="AD379" s="143"/>
      <c r="AE379" s="143"/>
      <c r="AF379" s="143"/>
      <c r="AG379" s="143"/>
      <c r="AH379" s="144"/>
      <c r="AI379" s="141"/>
      <c r="AJ379" s="143"/>
      <c r="AK379" s="143"/>
      <c r="AL379" s="143"/>
      <c r="AM379" s="143"/>
      <c r="AN379" s="143"/>
      <c r="AO379" s="145"/>
      <c r="AP379" s="116">
        <f>(SUM(AB379:AO379))*barêmes!$H$12</f>
        <v>0</v>
      </c>
      <c r="AQ379" s="141"/>
      <c r="AR379" s="143"/>
      <c r="AS379" s="143"/>
      <c r="AT379" s="143"/>
      <c r="AU379" s="147"/>
      <c r="AV379" s="147"/>
      <c r="AW379" s="148"/>
      <c r="AX379" s="149"/>
      <c r="AY379" s="147"/>
      <c r="AZ379" s="118">
        <v>0</v>
      </c>
      <c r="BA379" s="142"/>
      <c r="BB379" s="143"/>
      <c r="BC379" s="143"/>
      <c r="BD379" s="144"/>
      <c r="BE379" s="118">
        <v>0</v>
      </c>
      <c r="BF379" s="150"/>
      <c r="BG379" s="150"/>
      <c r="BH379" s="150"/>
      <c r="BI379" s="150"/>
      <c r="BJ379" s="150"/>
      <c r="BK379" s="150"/>
      <c r="BL379" s="124">
        <f t="shared" si="43"/>
        <v>0</v>
      </c>
      <c r="BM379" s="150"/>
      <c r="BN379" s="147"/>
      <c r="BO379" s="147"/>
      <c r="BP379" s="150"/>
      <c r="BQ379" s="150"/>
      <c r="BR379" s="150"/>
      <c r="BS379" s="150"/>
      <c r="BT379" s="150"/>
      <c r="BU379" s="150"/>
      <c r="BV379" s="150"/>
      <c r="BW379" s="150"/>
      <c r="BX379" s="150"/>
      <c r="BY379" s="150"/>
      <c r="BZ379" s="150"/>
      <c r="CA379" s="150"/>
      <c r="CB379" s="150"/>
      <c r="CC379" s="150"/>
      <c r="CD379" s="150"/>
      <c r="CE379" s="150"/>
      <c r="CF379" s="150"/>
      <c r="CG379" s="147"/>
      <c r="CH379" s="150"/>
      <c r="CI379" s="150"/>
      <c r="CJ379" s="150"/>
      <c r="CK379" s="98">
        <f>SUM(BM379:CB379)*barêmes!$H$16</f>
        <v>0</v>
      </c>
      <c r="CL379" s="165">
        <f t="shared" si="42"/>
        <v>0</v>
      </c>
      <c r="CM379" s="152" t="e">
        <f>E379+F379+G379+H379+I379+J379+K379+L379+M379+N379+O379+P379+Q379+R379+AB379+AC379+AD379+AE379+AF379+AG379+AH379+AI379+AJ379+AK379+AL379+AM379+AN379+AO379+T379+U379+V379+W379+AQ379+AR379+AS379+AT379+BA379+BB379+BC379+BD379+BF379+BG379+BK379+#REF!+BM379+AV379+BN379+AW379+BO379+AY379+BQ379+CD379+CF379+CG379+Z379+AU379+AX379+BP379+BR379+BS379+BT379+BU379+BV379+CE379</f>
        <v>#REF!</v>
      </c>
      <c r="CN379" s="55"/>
    </row>
    <row r="380" spans="1:93" ht="13.8" thickBot="1" x14ac:dyDescent="0.35">
      <c r="A380" s="53">
        <v>379</v>
      </c>
      <c r="B380" s="339"/>
      <c r="C380" s="141"/>
      <c r="D380" s="142">
        <f t="shared" si="45"/>
        <v>0</v>
      </c>
      <c r="E380" s="141"/>
      <c r="F380" s="143"/>
      <c r="G380" s="143"/>
      <c r="H380" s="143"/>
      <c r="I380" s="143"/>
      <c r="J380" s="143"/>
      <c r="K380" s="144"/>
      <c r="L380" s="141"/>
      <c r="M380" s="143"/>
      <c r="N380" s="143"/>
      <c r="O380" s="143"/>
      <c r="P380" s="143"/>
      <c r="Q380" s="143"/>
      <c r="R380" s="145"/>
      <c r="S380" s="118">
        <v>0</v>
      </c>
      <c r="T380" s="141"/>
      <c r="U380" s="143"/>
      <c r="V380" s="143"/>
      <c r="W380" s="144"/>
      <c r="X380" s="118">
        <v>0</v>
      </c>
      <c r="Y380" s="182"/>
      <c r="Z380" s="146"/>
      <c r="AA380" s="118">
        <v>0</v>
      </c>
      <c r="AB380" s="142"/>
      <c r="AC380" s="143"/>
      <c r="AD380" s="143"/>
      <c r="AE380" s="143"/>
      <c r="AF380" s="143"/>
      <c r="AG380" s="143"/>
      <c r="AH380" s="144"/>
      <c r="AI380" s="141"/>
      <c r="AJ380" s="143"/>
      <c r="AK380" s="143"/>
      <c r="AL380" s="143"/>
      <c r="AM380" s="143"/>
      <c r="AN380" s="143"/>
      <c r="AO380" s="145"/>
      <c r="AP380" s="116">
        <f>(SUM(AB380:AO380))*barêmes!$H$12</f>
        <v>0</v>
      </c>
      <c r="AQ380" s="141"/>
      <c r="AR380" s="143"/>
      <c r="AS380" s="143"/>
      <c r="AT380" s="143"/>
      <c r="AU380" s="147"/>
      <c r="AV380" s="147"/>
      <c r="AW380" s="148"/>
      <c r="AX380" s="149"/>
      <c r="AY380" s="147"/>
      <c r="AZ380" s="118">
        <v>0</v>
      </c>
      <c r="BA380" s="142"/>
      <c r="BB380" s="143"/>
      <c r="BC380" s="143"/>
      <c r="BD380" s="144"/>
      <c r="BE380" s="118">
        <v>0</v>
      </c>
      <c r="BF380" s="150"/>
      <c r="BG380" s="150"/>
      <c r="BH380" s="150"/>
      <c r="BI380" s="150"/>
      <c r="BJ380" s="150"/>
      <c r="BK380" s="150"/>
      <c r="BL380" s="124">
        <f t="shared" si="43"/>
        <v>0</v>
      </c>
      <c r="BM380" s="150"/>
      <c r="BN380" s="147"/>
      <c r="BO380" s="147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  <c r="CA380" s="150"/>
      <c r="CB380" s="150"/>
      <c r="CC380" s="150"/>
      <c r="CD380" s="150"/>
      <c r="CE380" s="150"/>
      <c r="CF380" s="150"/>
      <c r="CG380" s="147"/>
      <c r="CH380" s="150"/>
      <c r="CI380" s="150"/>
      <c r="CJ380" s="150"/>
      <c r="CK380" s="98">
        <f>SUM(BM380:CB380)*barêmes!$H$16</f>
        <v>0</v>
      </c>
      <c r="CL380" s="165">
        <f t="shared" si="42"/>
        <v>0</v>
      </c>
      <c r="CM380" s="152" t="e">
        <f>E380+F380+G380+H380+I380+J380+K380+L380+M380+N380+O380+P380+Q380+R380+AB380+AC380+AD380+AE380+AF380+AG380+AH380+AI380+AJ380+AK380+AL380+AM380+AN380+AO380+T380+U380+V380+W380+AQ380+AR380+AS380+AT380+BA380+BB380+BC380+BD380+BF380+BG380+BK380+#REF!+BM380+AV380+BN380+AW380+BO380+AY380+BQ380+CD380+CF380+CG380+Z380+AU380+AX380+BP380+BR380+BS380+BT380+BU380+BV380+CE380</f>
        <v>#REF!</v>
      </c>
      <c r="CN380" s="55"/>
    </row>
    <row r="381" spans="1:93" ht="13.8" thickBot="1" x14ac:dyDescent="0.35">
      <c r="A381" s="53">
        <v>380</v>
      </c>
      <c r="B381" s="339"/>
      <c r="C381" s="141"/>
      <c r="D381" s="142">
        <f t="shared" si="45"/>
        <v>0</v>
      </c>
      <c r="E381" s="141"/>
      <c r="F381" s="143"/>
      <c r="G381" s="143"/>
      <c r="H381" s="143"/>
      <c r="I381" s="143"/>
      <c r="J381" s="143"/>
      <c r="K381" s="144"/>
      <c r="L381" s="141"/>
      <c r="M381" s="143"/>
      <c r="N381" s="143"/>
      <c r="O381" s="143"/>
      <c r="P381" s="143"/>
      <c r="Q381" s="143"/>
      <c r="R381" s="145"/>
      <c r="S381" s="118">
        <v>0</v>
      </c>
      <c r="T381" s="141"/>
      <c r="U381" s="143"/>
      <c r="V381" s="143"/>
      <c r="W381" s="144"/>
      <c r="X381" s="118">
        <v>0</v>
      </c>
      <c r="Y381" s="182"/>
      <c r="Z381" s="146"/>
      <c r="AA381" s="118">
        <v>0</v>
      </c>
      <c r="AB381" s="142"/>
      <c r="AC381" s="143"/>
      <c r="AD381" s="143"/>
      <c r="AE381" s="143"/>
      <c r="AF381" s="143"/>
      <c r="AG381" s="143"/>
      <c r="AH381" s="144"/>
      <c r="AI381" s="141"/>
      <c r="AJ381" s="143"/>
      <c r="AK381" s="143"/>
      <c r="AL381" s="143"/>
      <c r="AM381" s="143"/>
      <c r="AN381" s="143"/>
      <c r="AO381" s="145"/>
      <c r="AP381" s="116">
        <f>(SUM(AB381:AO381))*barêmes!$H$12</f>
        <v>0</v>
      </c>
      <c r="AQ381" s="141"/>
      <c r="AR381" s="143"/>
      <c r="AS381" s="143"/>
      <c r="AT381" s="143"/>
      <c r="AU381" s="147"/>
      <c r="AV381" s="147"/>
      <c r="AW381" s="148"/>
      <c r="AX381" s="149"/>
      <c r="AY381" s="147"/>
      <c r="AZ381" s="118">
        <v>0</v>
      </c>
      <c r="BA381" s="142"/>
      <c r="BB381" s="143"/>
      <c r="BC381" s="143"/>
      <c r="BD381" s="144"/>
      <c r="BE381" s="118">
        <v>0</v>
      </c>
      <c r="BF381" s="150"/>
      <c r="BG381" s="150"/>
      <c r="BH381" s="150"/>
      <c r="BI381" s="150"/>
      <c r="BJ381" s="150"/>
      <c r="BK381" s="150"/>
      <c r="BL381" s="124">
        <f t="shared" si="43"/>
        <v>0</v>
      </c>
      <c r="BM381" s="150"/>
      <c r="BN381" s="147"/>
      <c r="BO381" s="147"/>
      <c r="BP381" s="150"/>
      <c r="BQ381" s="150"/>
      <c r="BR381" s="150"/>
      <c r="BS381" s="150"/>
      <c r="BT381" s="150"/>
      <c r="BU381" s="150"/>
      <c r="BV381" s="150"/>
      <c r="BW381" s="150"/>
      <c r="BX381" s="150"/>
      <c r="BY381" s="150"/>
      <c r="BZ381" s="150"/>
      <c r="CA381" s="150"/>
      <c r="CB381" s="150"/>
      <c r="CC381" s="150"/>
      <c r="CD381" s="150"/>
      <c r="CE381" s="150"/>
      <c r="CF381" s="150"/>
      <c r="CG381" s="147"/>
      <c r="CH381" s="150"/>
      <c r="CI381" s="150"/>
      <c r="CJ381" s="150"/>
      <c r="CK381" s="98">
        <f>SUM(BM381:CB381)*barêmes!$H$16</f>
        <v>0</v>
      </c>
      <c r="CL381" s="165">
        <f t="shared" si="42"/>
        <v>0</v>
      </c>
      <c r="CM381" s="152" t="e">
        <f>E381+F381+G381+H381+I381+J381+K381+L381+M381+N381+O381+P381+Q381+R381+AB381+AC381+AD381+AE381+AF381+AG381+AH381+AI381+AJ381+AK381+AL381+AM381+AN381+AO381+T381+U381+V381+W381+AQ381+AR381+AS381+AT381+BA381+BB381+BC381+BD381+BF381+BG381+BK381+#REF!+BM381+AV381+BN381+AW381+BO381+AY381+BQ381+CD381+CF381+CG381+Z381+AU381+AX381+BP381+BR381+BS381+BT381+BU381+BV381+CE381</f>
        <v>#REF!</v>
      </c>
    </row>
    <row r="382" spans="1:93" ht="13.8" thickBot="1" x14ac:dyDescent="0.35">
      <c r="A382" s="53">
        <v>381</v>
      </c>
      <c r="B382" s="339"/>
      <c r="C382" s="141"/>
      <c r="D382" s="142">
        <f t="shared" si="45"/>
        <v>0</v>
      </c>
      <c r="E382" s="141"/>
      <c r="F382" s="143"/>
      <c r="G382" s="143"/>
      <c r="H382" s="143"/>
      <c r="I382" s="143"/>
      <c r="J382" s="143"/>
      <c r="K382" s="144"/>
      <c r="L382" s="141"/>
      <c r="M382" s="143"/>
      <c r="N382" s="143"/>
      <c r="O382" s="143"/>
      <c r="P382" s="143"/>
      <c r="Q382" s="143"/>
      <c r="R382" s="145"/>
      <c r="S382" s="118">
        <v>0</v>
      </c>
      <c r="T382" s="141"/>
      <c r="U382" s="143"/>
      <c r="V382" s="143"/>
      <c r="W382" s="144"/>
      <c r="X382" s="118">
        <v>0</v>
      </c>
      <c r="Y382" s="182"/>
      <c r="Z382" s="146"/>
      <c r="AA382" s="118">
        <v>0</v>
      </c>
      <c r="AB382" s="142"/>
      <c r="AC382" s="143"/>
      <c r="AD382" s="143"/>
      <c r="AE382" s="143"/>
      <c r="AF382" s="143"/>
      <c r="AG382" s="143"/>
      <c r="AH382" s="144"/>
      <c r="AI382" s="141"/>
      <c r="AJ382" s="143"/>
      <c r="AK382" s="143"/>
      <c r="AL382" s="143"/>
      <c r="AM382" s="143"/>
      <c r="AN382" s="143"/>
      <c r="AO382" s="145"/>
      <c r="AP382" s="116">
        <f>(SUM(AB382:AO382))*barêmes!$H$12</f>
        <v>0</v>
      </c>
      <c r="AQ382" s="141"/>
      <c r="AR382" s="143"/>
      <c r="AS382" s="143"/>
      <c r="AT382" s="143"/>
      <c r="AU382" s="147"/>
      <c r="AV382" s="147"/>
      <c r="AW382" s="148"/>
      <c r="AX382" s="149"/>
      <c r="AY382" s="147"/>
      <c r="AZ382" s="118">
        <v>0</v>
      </c>
      <c r="BA382" s="142"/>
      <c r="BB382" s="143"/>
      <c r="BC382" s="143"/>
      <c r="BD382" s="144"/>
      <c r="BE382" s="118">
        <v>0</v>
      </c>
      <c r="BF382" s="150"/>
      <c r="BG382" s="150"/>
      <c r="BH382" s="150"/>
      <c r="BI382" s="150"/>
      <c r="BJ382" s="150"/>
      <c r="BK382" s="150"/>
      <c r="BL382" s="124">
        <f t="shared" si="43"/>
        <v>0</v>
      </c>
      <c r="BM382" s="150"/>
      <c r="BN382" s="147"/>
      <c r="BO382" s="147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  <c r="CA382" s="150"/>
      <c r="CB382" s="150"/>
      <c r="CC382" s="150"/>
      <c r="CD382" s="150"/>
      <c r="CE382" s="150"/>
      <c r="CF382" s="150"/>
      <c r="CG382" s="147"/>
      <c r="CH382" s="150"/>
      <c r="CI382" s="150"/>
      <c r="CJ382" s="150"/>
      <c r="CK382" s="98">
        <f>SUM(BM382:CB382)*barêmes!$H$16</f>
        <v>0</v>
      </c>
      <c r="CL382" s="165">
        <f t="shared" si="42"/>
        <v>0</v>
      </c>
      <c r="CM382" s="152" t="e">
        <f>E382+F382+G382+H382+I382+J382+K382+L382+M382+N382+O382+P382+Q382+R382+AB382+AC382+AD382+AE382+AF382+AG382+AH382+AI382+AJ382+AK382+AL382+AM382+AN382+AO382+T382+U382+V382+W382+AQ382+AR382+AS382+AT382+BA382+BB382+BC382+BD382+BF382+BG382+BK382+#REF!+BM382+AV382+BN382+AW382+BO382+AY382+BQ382+CD382+CF382+CG382+Z382+AU382+AX382+BP382+BR382+BS382+BT382+BU382+BV382+CE382</f>
        <v>#REF!</v>
      </c>
      <c r="CN382" s="55"/>
    </row>
    <row r="383" spans="1:93" ht="13.8" thickBot="1" x14ac:dyDescent="0.35">
      <c r="A383" s="53">
        <v>382</v>
      </c>
      <c r="B383" s="339"/>
      <c r="C383" s="141"/>
      <c r="D383" s="142">
        <f t="shared" si="45"/>
        <v>0</v>
      </c>
      <c r="E383" s="141"/>
      <c r="F383" s="143"/>
      <c r="G383" s="143"/>
      <c r="H383" s="143"/>
      <c r="I383" s="143"/>
      <c r="J383" s="143"/>
      <c r="K383" s="144"/>
      <c r="L383" s="141"/>
      <c r="M383" s="143"/>
      <c r="N383" s="143"/>
      <c r="O383" s="143"/>
      <c r="P383" s="143"/>
      <c r="Q383" s="143"/>
      <c r="R383" s="145"/>
      <c r="S383" s="118">
        <v>0</v>
      </c>
      <c r="T383" s="141"/>
      <c r="U383" s="143"/>
      <c r="V383" s="143"/>
      <c r="W383" s="144"/>
      <c r="X383" s="118">
        <v>0</v>
      </c>
      <c r="Y383" s="182"/>
      <c r="Z383" s="146"/>
      <c r="AA383" s="118">
        <v>0</v>
      </c>
      <c r="AB383" s="142"/>
      <c r="AC383" s="143"/>
      <c r="AD383" s="143"/>
      <c r="AE383" s="143"/>
      <c r="AF383" s="143"/>
      <c r="AG383" s="143"/>
      <c r="AH383" s="144"/>
      <c r="AI383" s="141"/>
      <c r="AJ383" s="143"/>
      <c r="AK383" s="143"/>
      <c r="AL383" s="143"/>
      <c r="AM383" s="143"/>
      <c r="AN383" s="143"/>
      <c r="AO383" s="145"/>
      <c r="AP383" s="116">
        <f>(SUM(AB383:AO383))*barêmes!$H$12</f>
        <v>0</v>
      </c>
      <c r="AQ383" s="141"/>
      <c r="AR383" s="143"/>
      <c r="AS383" s="143"/>
      <c r="AT383" s="143"/>
      <c r="AU383" s="147"/>
      <c r="AV383" s="147"/>
      <c r="AW383" s="148"/>
      <c r="AX383" s="149"/>
      <c r="AY383" s="147"/>
      <c r="AZ383" s="118">
        <v>0</v>
      </c>
      <c r="BA383" s="142"/>
      <c r="BB383" s="143"/>
      <c r="BC383" s="143"/>
      <c r="BD383" s="144"/>
      <c r="BE383" s="118">
        <v>0</v>
      </c>
      <c r="BF383" s="150"/>
      <c r="BG383" s="150"/>
      <c r="BH383" s="150"/>
      <c r="BI383" s="150"/>
      <c r="BJ383" s="150"/>
      <c r="BK383" s="150"/>
      <c r="BL383" s="124">
        <f t="shared" si="43"/>
        <v>0</v>
      </c>
      <c r="BM383" s="150"/>
      <c r="BN383" s="147"/>
      <c r="BO383" s="147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  <c r="CA383" s="150"/>
      <c r="CB383" s="150"/>
      <c r="CC383" s="150"/>
      <c r="CD383" s="150"/>
      <c r="CE383" s="150"/>
      <c r="CF383" s="150"/>
      <c r="CG383" s="147"/>
      <c r="CH383" s="150"/>
      <c r="CI383" s="150"/>
      <c r="CJ383" s="150"/>
      <c r="CK383" s="98">
        <f>SUM(BM383:CB383)*barêmes!$H$16</f>
        <v>0</v>
      </c>
      <c r="CL383" s="165">
        <f t="shared" si="42"/>
        <v>0</v>
      </c>
      <c r="CM383" s="152" t="e">
        <f>E383+F383+G383+H383+I383+J383+K383+L383+M383+N383+O383+P383+Q383+R383+AB383+AC383+AD383+AE383+AF383+AG383+AH383+AI383+AJ383+AK383+AL383+AM383+AN383+AO383+T383+U383+V383+W383+AQ383+AR383+AS383+AT383+BA383+BB383+BC383+BD383+BF383+BG383+BK383+#REF!+BM383+AV383+BN383+AW383+BO383+AY383+BQ383+CD383+CF383+CG383+Z383+AU383+AX383+BP383+BR383+BS383+BT383+BU383+BV383+CE383</f>
        <v>#REF!</v>
      </c>
    </row>
    <row r="384" spans="1:93" ht="13.8" thickBot="1" x14ac:dyDescent="0.35">
      <c r="A384" s="53">
        <v>383</v>
      </c>
      <c r="B384" s="339"/>
      <c r="C384" s="141"/>
      <c r="D384" s="142">
        <f t="shared" si="45"/>
        <v>0</v>
      </c>
      <c r="E384" s="141"/>
      <c r="F384" s="143"/>
      <c r="G384" s="143"/>
      <c r="H384" s="143"/>
      <c r="I384" s="143"/>
      <c r="J384" s="143"/>
      <c r="K384" s="144"/>
      <c r="L384" s="141"/>
      <c r="M384" s="143"/>
      <c r="N384" s="143"/>
      <c r="O384" s="143"/>
      <c r="P384" s="143"/>
      <c r="Q384" s="143"/>
      <c r="R384" s="145"/>
      <c r="S384" s="118">
        <v>0</v>
      </c>
      <c r="T384" s="141"/>
      <c r="U384" s="143"/>
      <c r="V384" s="143"/>
      <c r="W384" s="144"/>
      <c r="X384" s="118">
        <v>0</v>
      </c>
      <c r="Y384" s="182"/>
      <c r="Z384" s="146"/>
      <c r="AA384" s="118">
        <v>0</v>
      </c>
      <c r="AB384" s="142"/>
      <c r="AC384" s="143"/>
      <c r="AD384" s="143"/>
      <c r="AE384" s="143"/>
      <c r="AF384" s="143"/>
      <c r="AG384" s="143"/>
      <c r="AH384" s="144"/>
      <c r="AI384" s="141"/>
      <c r="AJ384" s="143"/>
      <c r="AK384" s="143"/>
      <c r="AL384" s="143"/>
      <c r="AM384" s="143"/>
      <c r="AN384" s="143"/>
      <c r="AO384" s="145"/>
      <c r="AP384" s="116">
        <f>(SUM(AB384:AO384))*barêmes!$H$12</f>
        <v>0</v>
      </c>
      <c r="AQ384" s="141"/>
      <c r="AR384" s="143"/>
      <c r="AS384" s="143"/>
      <c r="AT384" s="143"/>
      <c r="AU384" s="147"/>
      <c r="AV384" s="147"/>
      <c r="AW384" s="148"/>
      <c r="AX384" s="149"/>
      <c r="AY384" s="147"/>
      <c r="AZ384" s="118">
        <v>0</v>
      </c>
      <c r="BA384" s="142"/>
      <c r="BB384" s="143"/>
      <c r="BC384" s="143"/>
      <c r="BD384" s="144"/>
      <c r="BE384" s="118">
        <v>0</v>
      </c>
      <c r="BF384" s="150"/>
      <c r="BG384" s="150"/>
      <c r="BH384" s="150"/>
      <c r="BI384" s="150"/>
      <c r="BJ384" s="150"/>
      <c r="BK384" s="150"/>
      <c r="BL384" s="124">
        <f t="shared" si="43"/>
        <v>0</v>
      </c>
      <c r="BM384" s="150"/>
      <c r="BN384" s="147"/>
      <c r="BO384" s="147"/>
      <c r="BP384" s="150"/>
      <c r="BQ384" s="150"/>
      <c r="BR384" s="150"/>
      <c r="BS384" s="150"/>
      <c r="BT384" s="150"/>
      <c r="BU384" s="150"/>
      <c r="BV384" s="150"/>
      <c r="BW384" s="150"/>
      <c r="BX384" s="150"/>
      <c r="BY384" s="150"/>
      <c r="BZ384" s="150"/>
      <c r="CA384" s="150"/>
      <c r="CB384" s="150"/>
      <c r="CC384" s="150"/>
      <c r="CD384" s="150"/>
      <c r="CE384" s="150"/>
      <c r="CF384" s="150"/>
      <c r="CG384" s="147"/>
      <c r="CH384" s="150"/>
      <c r="CI384" s="150"/>
      <c r="CJ384" s="150"/>
      <c r="CK384" s="98">
        <f>SUM(BM384:CB384)*barêmes!$H$16</f>
        <v>0</v>
      </c>
      <c r="CL384" s="165">
        <f t="shared" si="42"/>
        <v>0</v>
      </c>
      <c r="CM384" s="152" t="e">
        <f>E384+F384+G384+H384+I384+J384+K384+L384+M384+N384+O384+P384+Q384+R384+AB384+AC384+AD384+AE384+AF384+AG384+AH384+AI384+AJ384+AK384+AL384+AM384+AN384+AO384+T384+U384+V384+W384+AQ384+AR384+AS384+AT384+BA384+BB384+BC384+BD384+BF384+BG384+BK384+#REF!+BM384+AV384+BN384+AW384+BO384+AY384+BQ384+CD384+CF384+CG384+Z384+AU384+AX384+BP384+BR384+BS384+BT384+BU384+BV384+CE384</f>
        <v>#REF!</v>
      </c>
      <c r="CN384" s="55"/>
    </row>
    <row r="385" spans="1:93" ht="13.8" thickBot="1" x14ac:dyDescent="0.35">
      <c r="A385" s="53">
        <v>384</v>
      </c>
      <c r="B385" s="339"/>
      <c r="C385" s="141"/>
      <c r="D385" s="142">
        <f t="shared" si="45"/>
        <v>0</v>
      </c>
      <c r="E385" s="141"/>
      <c r="F385" s="143"/>
      <c r="G385" s="143"/>
      <c r="H385" s="143"/>
      <c r="I385" s="143"/>
      <c r="J385" s="143"/>
      <c r="K385" s="144"/>
      <c r="L385" s="141"/>
      <c r="M385" s="143"/>
      <c r="N385" s="143"/>
      <c r="O385" s="143"/>
      <c r="P385" s="143"/>
      <c r="Q385" s="143"/>
      <c r="R385" s="145"/>
      <c r="S385" s="118">
        <v>0</v>
      </c>
      <c r="T385" s="141"/>
      <c r="U385" s="143"/>
      <c r="V385" s="143"/>
      <c r="W385" s="144"/>
      <c r="X385" s="118">
        <v>0</v>
      </c>
      <c r="Y385" s="182"/>
      <c r="Z385" s="146"/>
      <c r="AA385" s="118">
        <v>0</v>
      </c>
      <c r="AB385" s="142"/>
      <c r="AC385" s="143"/>
      <c r="AD385" s="143"/>
      <c r="AE385" s="143"/>
      <c r="AF385" s="143"/>
      <c r="AG385" s="143"/>
      <c r="AH385" s="144"/>
      <c r="AI385" s="141"/>
      <c r="AJ385" s="143"/>
      <c r="AK385" s="143"/>
      <c r="AL385" s="143"/>
      <c r="AM385" s="143"/>
      <c r="AN385" s="143"/>
      <c r="AO385" s="145"/>
      <c r="AP385" s="116">
        <f>(SUM(AB385:AO385))*barêmes!$H$12</f>
        <v>0</v>
      </c>
      <c r="AQ385" s="141"/>
      <c r="AR385" s="143"/>
      <c r="AS385" s="143"/>
      <c r="AT385" s="143"/>
      <c r="AU385" s="147"/>
      <c r="AV385" s="147"/>
      <c r="AW385" s="148"/>
      <c r="AX385" s="149"/>
      <c r="AY385" s="147"/>
      <c r="AZ385" s="118">
        <v>0</v>
      </c>
      <c r="BA385" s="142"/>
      <c r="BB385" s="143"/>
      <c r="BC385" s="143"/>
      <c r="BD385" s="144"/>
      <c r="BE385" s="118">
        <v>0</v>
      </c>
      <c r="BF385" s="150"/>
      <c r="BG385" s="150"/>
      <c r="BH385" s="150"/>
      <c r="BI385" s="150"/>
      <c r="BJ385" s="150"/>
      <c r="BK385" s="150"/>
      <c r="BL385" s="124">
        <f t="shared" si="43"/>
        <v>0</v>
      </c>
      <c r="BM385" s="150"/>
      <c r="BN385" s="147"/>
      <c r="BO385" s="147"/>
      <c r="BP385" s="150"/>
      <c r="BQ385" s="150"/>
      <c r="BR385" s="150"/>
      <c r="BS385" s="150"/>
      <c r="BT385" s="150"/>
      <c r="BU385" s="150"/>
      <c r="BV385" s="150"/>
      <c r="BW385" s="150"/>
      <c r="BX385" s="150"/>
      <c r="BY385" s="150"/>
      <c r="BZ385" s="150"/>
      <c r="CA385" s="150"/>
      <c r="CB385" s="150"/>
      <c r="CC385" s="150"/>
      <c r="CD385" s="150"/>
      <c r="CE385" s="150"/>
      <c r="CF385" s="150"/>
      <c r="CG385" s="147"/>
      <c r="CH385" s="150"/>
      <c r="CI385" s="150"/>
      <c r="CJ385" s="150"/>
      <c r="CK385" s="98">
        <f>SUM(BM385:CB385)*barêmes!$H$16</f>
        <v>0</v>
      </c>
      <c r="CL385" s="165">
        <f t="shared" si="42"/>
        <v>0</v>
      </c>
      <c r="CM385" s="152" t="e">
        <f>E385+F385+G385+H385+I385+J385+K385+L385+M385+N385+O385+P385+Q385+R385+AB385+AC385+AD385+AE385+AF385+AG385+AH385+AI385+AJ385+AK385+AL385+AM385+AN385+AO385+T385+U385+V385+W385+AQ385+AR385+AS385+AT385+BA385+BB385+BC385+BD385+BF385+BG385+BK385+#REF!+BM385+AV385+BN385+AW385+BO385+AY385+BQ385+CD385+CF385+CG385+Z385+AU385+AX385+BP385+BR385+BS385+BT385+BU385+BV385+CE385</f>
        <v>#REF!</v>
      </c>
      <c r="CN385" s="55"/>
    </row>
    <row r="386" spans="1:93" ht="13.8" thickBot="1" x14ac:dyDescent="0.35">
      <c r="A386" s="53">
        <v>385</v>
      </c>
      <c r="B386" s="339"/>
      <c r="C386" s="141"/>
      <c r="D386" s="142">
        <f t="shared" si="45"/>
        <v>0</v>
      </c>
      <c r="E386" s="141"/>
      <c r="F386" s="143"/>
      <c r="G386" s="143"/>
      <c r="H386" s="143"/>
      <c r="I386" s="143"/>
      <c r="J386" s="143"/>
      <c r="K386" s="144"/>
      <c r="L386" s="141"/>
      <c r="M386" s="143"/>
      <c r="N386" s="143"/>
      <c r="O386" s="143"/>
      <c r="P386" s="143"/>
      <c r="Q386" s="143"/>
      <c r="R386" s="145"/>
      <c r="S386" s="118">
        <v>0</v>
      </c>
      <c r="T386" s="141"/>
      <c r="U386" s="143"/>
      <c r="V386" s="143"/>
      <c r="W386" s="144"/>
      <c r="X386" s="118">
        <v>0</v>
      </c>
      <c r="Y386" s="182"/>
      <c r="Z386" s="146"/>
      <c r="AA386" s="118">
        <v>0</v>
      </c>
      <c r="AB386" s="142"/>
      <c r="AC386" s="143"/>
      <c r="AD386" s="143"/>
      <c r="AE386" s="143"/>
      <c r="AF386" s="143"/>
      <c r="AG386" s="143"/>
      <c r="AH386" s="144"/>
      <c r="AI386" s="141"/>
      <c r="AJ386" s="143"/>
      <c r="AK386" s="143"/>
      <c r="AL386" s="143"/>
      <c r="AM386" s="143"/>
      <c r="AN386" s="143"/>
      <c r="AO386" s="145"/>
      <c r="AP386" s="116">
        <f>(SUM(AB386:AO386))*barêmes!$H$12</f>
        <v>0</v>
      </c>
      <c r="AQ386" s="141"/>
      <c r="AR386" s="143"/>
      <c r="AS386" s="143"/>
      <c r="AT386" s="143"/>
      <c r="AU386" s="147"/>
      <c r="AV386" s="147"/>
      <c r="AW386" s="148"/>
      <c r="AX386" s="149"/>
      <c r="AY386" s="147"/>
      <c r="AZ386" s="118">
        <v>0</v>
      </c>
      <c r="BA386" s="142"/>
      <c r="BB386" s="143"/>
      <c r="BC386" s="143"/>
      <c r="BD386" s="144"/>
      <c r="BE386" s="118">
        <v>0</v>
      </c>
      <c r="BF386" s="150"/>
      <c r="BG386" s="150"/>
      <c r="BH386" s="150"/>
      <c r="BI386" s="150"/>
      <c r="BJ386" s="150"/>
      <c r="BK386" s="150"/>
      <c r="BL386" s="124">
        <f t="shared" si="43"/>
        <v>0</v>
      </c>
      <c r="BM386" s="150"/>
      <c r="BN386" s="147"/>
      <c r="BO386" s="147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  <c r="CA386" s="150"/>
      <c r="CB386" s="150"/>
      <c r="CC386" s="150"/>
      <c r="CD386" s="150"/>
      <c r="CE386" s="150"/>
      <c r="CF386" s="150"/>
      <c r="CG386" s="147"/>
      <c r="CH386" s="150"/>
      <c r="CI386" s="150"/>
      <c r="CJ386" s="150"/>
      <c r="CK386" s="98">
        <f>SUM(BM386:CB386)*barêmes!$H$16</f>
        <v>0</v>
      </c>
      <c r="CL386" s="165">
        <f t="shared" si="42"/>
        <v>0</v>
      </c>
      <c r="CM386" s="152" t="e">
        <f>E386+F386+G386+H386+I386+J386+K386+L386+M386+N386+O386+P386+Q386+R386+AB386+AC386+AD386+AE386+AF386+AG386+AH386+AI386+AJ386+AK386+AL386+AM386+AN386+AO386+T386+U386+V386+W386+AQ386+AR386+AS386+AT386+BA386+BB386+BC386+BD386+BF386+BG386+BK386+#REF!+BM386+AV386+BN386+AW386+BO386+AY386+BQ386+CD386+CF386+CG386+Z386+AU386+AX386+BP386+BR386+BS386+BT386+BU386+BV386+CE386</f>
        <v>#REF!</v>
      </c>
    </row>
    <row r="387" spans="1:93" ht="13.8" thickBot="1" x14ac:dyDescent="0.35">
      <c r="A387" s="53">
        <v>386</v>
      </c>
      <c r="B387" s="339"/>
      <c r="C387" s="141"/>
      <c r="D387" s="142">
        <f t="shared" si="45"/>
        <v>0</v>
      </c>
      <c r="E387" s="141"/>
      <c r="F387" s="143"/>
      <c r="G387" s="143"/>
      <c r="H387" s="143"/>
      <c r="I387" s="143"/>
      <c r="J387" s="143"/>
      <c r="K387" s="144"/>
      <c r="L387" s="141"/>
      <c r="M387" s="143"/>
      <c r="N387" s="143"/>
      <c r="O387" s="143"/>
      <c r="P387" s="143"/>
      <c r="Q387" s="143"/>
      <c r="R387" s="145"/>
      <c r="S387" s="118">
        <v>0</v>
      </c>
      <c r="T387" s="141"/>
      <c r="U387" s="143"/>
      <c r="V387" s="143"/>
      <c r="W387" s="144"/>
      <c r="X387" s="118">
        <v>0</v>
      </c>
      <c r="Y387" s="182"/>
      <c r="Z387" s="146"/>
      <c r="AA387" s="118">
        <v>0</v>
      </c>
      <c r="AB387" s="142"/>
      <c r="AC387" s="143"/>
      <c r="AD387" s="143"/>
      <c r="AE387" s="143"/>
      <c r="AF387" s="143"/>
      <c r="AG387" s="143"/>
      <c r="AH387" s="144"/>
      <c r="AI387" s="141"/>
      <c r="AJ387" s="143"/>
      <c r="AK387" s="143"/>
      <c r="AL387" s="143"/>
      <c r="AM387" s="143"/>
      <c r="AN387" s="143"/>
      <c r="AO387" s="145"/>
      <c r="AP387" s="116">
        <f>(SUM(AB387:AO387))*barêmes!$H$12</f>
        <v>0</v>
      </c>
      <c r="AQ387" s="141"/>
      <c r="AR387" s="143"/>
      <c r="AS387" s="143"/>
      <c r="AT387" s="143"/>
      <c r="AU387" s="147"/>
      <c r="AV387" s="147"/>
      <c r="AW387" s="148"/>
      <c r="AX387" s="149"/>
      <c r="AY387" s="147"/>
      <c r="AZ387" s="118">
        <v>0</v>
      </c>
      <c r="BA387" s="142"/>
      <c r="BB387" s="143"/>
      <c r="BC387" s="143"/>
      <c r="BD387" s="144"/>
      <c r="BE387" s="118">
        <v>0</v>
      </c>
      <c r="BF387" s="150"/>
      <c r="BG387" s="150"/>
      <c r="BH387" s="150"/>
      <c r="BI387" s="150"/>
      <c r="BJ387" s="150"/>
      <c r="BK387" s="150"/>
      <c r="BL387" s="124">
        <f t="shared" si="43"/>
        <v>0</v>
      </c>
      <c r="BM387" s="150"/>
      <c r="BN387" s="147"/>
      <c r="BO387" s="147"/>
      <c r="BP387" s="150"/>
      <c r="BQ387" s="150"/>
      <c r="BR387" s="150"/>
      <c r="BS387" s="150"/>
      <c r="BT387" s="150"/>
      <c r="BU387" s="150"/>
      <c r="BV387" s="150"/>
      <c r="BW387" s="150"/>
      <c r="BX387" s="150"/>
      <c r="BY387" s="150"/>
      <c r="BZ387" s="150"/>
      <c r="CA387" s="150"/>
      <c r="CB387" s="150"/>
      <c r="CC387" s="150"/>
      <c r="CD387" s="150"/>
      <c r="CE387" s="150"/>
      <c r="CF387" s="150"/>
      <c r="CG387" s="147"/>
      <c r="CH387" s="150"/>
      <c r="CI387" s="150"/>
      <c r="CJ387" s="150"/>
      <c r="CK387" s="98">
        <f>SUM(BM387:CB387)*barêmes!$H$16</f>
        <v>0</v>
      </c>
      <c r="CL387" s="165">
        <f t="shared" si="42"/>
        <v>0</v>
      </c>
      <c r="CM387" s="152" t="e">
        <f>E387+F387+G387+H387+I387+J387+K387+L387+M387+N387+O387+P387+Q387+R387+AB387+AC387+AD387+AE387+AF387+AG387+AH387+AI387+AJ387+AK387+AL387+AM387+AN387+AO387+T387+U387+V387+W387+AQ387+AR387+AS387+AT387+BA387+BB387+BC387+BD387+BF387+BG387+BK387+#REF!+BM387+AV387+BN387+AW387+BO387+AY387+BQ387+CD387+CF387+CG387+Z387+AU387+AX387+BP387+BR387+BS387+BT387+BU387+BV387+CE387</f>
        <v>#REF!</v>
      </c>
      <c r="CN387" s="55"/>
    </row>
    <row r="388" spans="1:93" ht="13.8" thickBot="1" x14ac:dyDescent="0.35">
      <c r="A388" s="53">
        <v>387</v>
      </c>
      <c r="B388" s="339"/>
      <c r="C388" s="141"/>
      <c r="D388" s="142">
        <f t="shared" si="45"/>
        <v>0</v>
      </c>
      <c r="E388" s="141"/>
      <c r="F388" s="143"/>
      <c r="G388" s="143"/>
      <c r="H388" s="143"/>
      <c r="I388" s="143"/>
      <c r="J388" s="143"/>
      <c r="K388" s="144"/>
      <c r="L388" s="141"/>
      <c r="M388" s="143"/>
      <c r="N388" s="143"/>
      <c r="O388" s="143"/>
      <c r="P388" s="143"/>
      <c r="Q388" s="143"/>
      <c r="R388" s="145"/>
      <c r="S388" s="118">
        <v>0</v>
      </c>
      <c r="T388" s="141"/>
      <c r="U388" s="143"/>
      <c r="V388" s="143"/>
      <c r="W388" s="144"/>
      <c r="X388" s="118">
        <v>0</v>
      </c>
      <c r="Y388" s="182"/>
      <c r="Z388" s="146"/>
      <c r="AA388" s="118">
        <v>0</v>
      </c>
      <c r="AB388" s="142"/>
      <c r="AC388" s="143"/>
      <c r="AD388" s="143"/>
      <c r="AE388" s="143"/>
      <c r="AF388" s="143"/>
      <c r="AG388" s="143"/>
      <c r="AH388" s="144"/>
      <c r="AI388" s="141"/>
      <c r="AJ388" s="143"/>
      <c r="AK388" s="143"/>
      <c r="AL388" s="143"/>
      <c r="AM388" s="143"/>
      <c r="AN388" s="143"/>
      <c r="AO388" s="145"/>
      <c r="AP388" s="116">
        <f>(SUM(AB388:AO388))*barêmes!$H$12</f>
        <v>0</v>
      </c>
      <c r="AQ388" s="141"/>
      <c r="AR388" s="143"/>
      <c r="AS388" s="143"/>
      <c r="AT388" s="143"/>
      <c r="AU388" s="147"/>
      <c r="AV388" s="147"/>
      <c r="AW388" s="148"/>
      <c r="AX388" s="149"/>
      <c r="AY388" s="147"/>
      <c r="AZ388" s="118">
        <v>0</v>
      </c>
      <c r="BA388" s="142"/>
      <c r="BB388" s="143"/>
      <c r="BC388" s="143"/>
      <c r="BD388" s="144"/>
      <c r="BE388" s="118">
        <v>0</v>
      </c>
      <c r="BF388" s="150"/>
      <c r="BG388" s="150"/>
      <c r="BH388" s="150"/>
      <c r="BI388" s="150"/>
      <c r="BJ388" s="150"/>
      <c r="BK388" s="150"/>
      <c r="BL388" s="124">
        <f t="shared" si="43"/>
        <v>0</v>
      </c>
      <c r="BM388" s="150"/>
      <c r="BN388" s="147"/>
      <c r="BO388" s="147"/>
      <c r="BP388" s="150"/>
      <c r="BQ388" s="150"/>
      <c r="BR388" s="150"/>
      <c r="BS388" s="150"/>
      <c r="BT388" s="150"/>
      <c r="BU388" s="150"/>
      <c r="BV388" s="150"/>
      <c r="BW388" s="150"/>
      <c r="BX388" s="150"/>
      <c r="BY388" s="150"/>
      <c r="BZ388" s="150"/>
      <c r="CA388" s="150"/>
      <c r="CB388" s="150"/>
      <c r="CC388" s="150"/>
      <c r="CD388" s="150"/>
      <c r="CE388" s="150"/>
      <c r="CF388" s="150"/>
      <c r="CG388" s="147"/>
      <c r="CH388" s="150"/>
      <c r="CI388" s="150"/>
      <c r="CJ388" s="150"/>
      <c r="CK388" s="98">
        <f>SUM(BM388:CB388)*barêmes!$H$16</f>
        <v>0</v>
      </c>
      <c r="CL388" s="165">
        <f t="shared" si="42"/>
        <v>0</v>
      </c>
      <c r="CM388" s="152" t="e">
        <f>E388+F388+G388+H388+I388+J388+K388+L388+M388+N388+O388+P388+Q388+R388+AB388+AC388+AD388+AE388+AF388+AG388+AH388+AI388+AJ388+AK388+AL388+AM388+AN388+AO388+T388+U388+V388+W388+AQ388+AR388+AS388+AT388+BA388+BB388+BC388+BD388+BF388+BG388+BK388+#REF!+BM388+AV388+BN388+AW388+BO388+AY388+BQ388+CD388+CF388+CG388+Z388+AU388+AX388+BP388+BR388+BS388+BT388+BU388+BV388+CE388</f>
        <v>#REF!</v>
      </c>
      <c r="CN388" s="55"/>
    </row>
    <row r="389" spans="1:93" ht="13.8" thickBot="1" x14ac:dyDescent="0.35">
      <c r="A389" s="53">
        <v>388</v>
      </c>
      <c r="B389" s="339"/>
      <c r="C389" s="141"/>
      <c r="D389" s="142">
        <f t="shared" si="45"/>
        <v>0</v>
      </c>
      <c r="E389" s="141"/>
      <c r="F389" s="143"/>
      <c r="G389" s="143"/>
      <c r="H389" s="143"/>
      <c r="I389" s="143"/>
      <c r="J389" s="143"/>
      <c r="K389" s="144"/>
      <c r="L389" s="141"/>
      <c r="M389" s="143"/>
      <c r="N389" s="143"/>
      <c r="O389" s="143"/>
      <c r="P389" s="143"/>
      <c r="Q389" s="143"/>
      <c r="R389" s="145"/>
      <c r="S389" s="118">
        <v>0</v>
      </c>
      <c r="T389" s="141"/>
      <c r="U389" s="143"/>
      <c r="V389" s="143"/>
      <c r="W389" s="144"/>
      <c r="X389" s="118">
        <v>0</v>
      </c>
      <c r="Y389" s="182"/>
      <c r="Z389" s="146"/>
      <c r="AA389" s="118">
        <v>0</v>
      </c>
      <c r="AB389" s="142"/>
      <c r="AC389" s="143"/>
      <c r="AD389" s="143"/>
      <c r="AE389" s="143"/>
      <c r="AF389" s="143"/>
      <c r="AG389" s="143"/>
      <c r="AH389" s="144"/>
      <c r="AI389" s="141"/>
      <c r="AJ389" s="143"/>
      <c r="AK389" s="143"/>
      <c r="AL389" s="143"/>
      <c r="AM389" s="143"/>
      <c r="AN389" s="143"/>
      <c r="AO389" s="145"/>
      <c r="AP389" s="116">
        <f>(SUM(AB389:AO389))*barêmes!$H$12</f>
        <v>0</v>
      </c>
      <c r="AQ389" s="141"/>
      <c r="AR389" s="143"/>
      <c r="AS389" s="143"/>
      <c r="AT389" s="143"/>
      <c r="AU389" s="147"/>
      <c r="AV389" s="147"/>
      <c r="AW389" s="148"/>
      <c r="AX389" s="149"/>
      <c r="AY389" s="147"/>
      <c r="AZ389" s="118">
        <v>0</v>
      </c>
      <c r="BA389" s="142"/>
      <c r="BB389" s="143"/>
      <c r="BC389" s="143"/>
      <c r="BD389" s="144"/>
      <c r="BE389" s="118">
        <v>0</v>
      </c>
      <c r="BF389" s="150"/>
      <c r="BG389" s="150"/>
      <c r="BH389" s="150"/>
      <c r="BI389" s="150"/>
      <c r="BJ389" s="150"/>
      <c r="BK389" s="150"/>
      <c r="BL389" s="124">
        <f t="shared" si="43"/>
        <v>0</v>
      </c>
      <c r="BM389" s="150"/>
      <c r="BN389" s="147"/>
      <c r="BO389" s="147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  <c r="CA389" s="150"/>
      <c r="CB389" s="150"/>
      <c r="CC389" s="150"/>
      <c r="CD389" s="150"/>
      <c r="CE389" s="150"/>
      <c r="CF389" s="150"/>
      <c r="CG389" s="147"/>
      <c r="CH389" s="150"/>
      <c r="CI389" s="150"/>
      <c r="CJ389" s="150"/>
      <c r="CK389" s="98">
        <f>SUM(BM389:CB389)*barêmes!$H$16</f>
        <v>0</v>
      </c>
      <c r="CL389" s="165">
        <f t="shared" si="42"/>
        <v>0</v>
      </c>
      <c r="CM389" s="152" t="e">
        <f>E389+F389+G389+H389+I389+J389+K389+L389+M389+N389+O389+P389+Q389+R389+AB389+AC389+AD389+AE389+AF389+AG389+AH389+AI389+AJ389+AK389+AL389+AM389+AN389+AO389+T389+U389+V389+W389+AQ389+AR389+AS389+AT389+BA389+BB389+BC389+BD389+BF389+BG389+BK389+#REF!+BM389+AV389+BN389+AW389+BO389+AY389+BQ389+CD389+CF389+CG389+Z389+AU389+AX389+BP389+BR389+BS389+BT389+BU389+BV389+CE389</f>
        <v>#REF!</v>
      </c>
      <c r="CN389" s="55"/>
    </row>
    <row r="390" spans="1:93" ht="13.8" thickBot="1" x14ac:dyDescent="0.35">
      <c r="A390" s="53">
        <v>389</v>
      </c>
      <c r="B390" s="339"/>
      <c r="C390" s="141"/>
      <c r="D390" s="142">
        <f t="shared" si="45"/>
        <v>0</v>
      </c>
      <c r="E390" s="141"/>
      <c r="F390" s="143"/>
      <c r="G390" s="143"/>
      <c r="H390" s="143"/>
      <c r="I390" s="143"/>
      <c r="J390" s="143"/>
      <c r="K390" s="144"/>
      <c r="L390" s="141"/>
      <c r="M390" s="143"/>
      <c r="N390" s="143"/>
      <c r="O390" s="143"/>
      <c r="P390" s="143"/>
      <c r="Q390" s="143"/>
      <c r="R390" s="145"/>
      <c r="S390" s="118">
        <v>0</v>
      </c>
      <c r="T390" s="141"/>
      <c r="U390" s="143"/>
      <c r="V390" s="143"/>
      <c r="W390" s="144"/>
      <c r="X390" s="118">
        <v>0</v>
      </c>
      <c r="Y390" s="182"/>
      <c r="Z390" s="146"/>
      <c r="AA390" s="118">
        <v>0</v>
      </c>
      <c r="AB390" s="142"/>
      <c r="AC390" s="143"/>
      <c r="AD390" s="143"/>
      <c r="AE390" s="143"/>
      <c r="AF390" s="143"/>
      <c r="AG390" s="143"/>
      <c r="AH390" s="144"/>
      <c r="AI390" s="141"/>
      <c r="AJ390" s="143"/>
      <c r="AK390" s="143"/>
      <c r="AL390" s="143"/>
      <c r="AM390" s="143"/>
      <c r="AN390" s="143"/>
      <c r="AO390" s="145"/>
      <c r="AP390" s="116">
        <f>(SUM(AB390:AO390))*barêmes!$H$12</f>
        <v>0</v>
      </c>
      <c r="AQ390" s="141"/>
      <c r="AR390" s="143"/>
      <c r="AS390" s="143"/>
      <c r="AT390" s="143"/>
      <c r="AU390" s="147"/>
      <c r="AV390" s="147"/>
      <c r="AW390" s="148"/>
      <c r="AX390" s="149"/>
      <c r="AY390" s="147"/>
      <c r="AZ390" s="118">
        <v>0</v>
      </c>
      <c r="BA390" s="142"/>
      <c r="BB390" s="143"/>
      <c r="BC390" s="143"/>
      <c r="BD390" s="144"/>
      <c r="BE390" s="118">
        <v>0</v>
      </c>
      <c r="BF390" s="150"/>
      <c r="BG390" s="150"/>
      <c r="BH390" s="150"/>
      <c r="BI390" s="150"/>
      <c r="BJ390" s="150"/>
      <c r="BK390" s="150"/>
      <c r="BL390" s="124">
        <f t="shared" si="43"/>
        <v>0</v>
      </c>
      <c r="BM390" s="150"/>
      <c r="BN390" s="147"/>
      <c r="BO390" s="147"/>
      <c r="BP390" s="150"/>
      <c r="BQ390" s="150"/>
      <c r="BR390" s="150"/>
      <c r="BS390" s="150"/>
      <c r="BT390" s="150"/>
      <c r="BU390" s="150"/>
      <c r="BV390" s="150"/>
      <c r="BW390" s="150"/>
      <c r="BX390" s="150"/>
      <c r="BY390" s="150"/>
      <c r="BZ390" s="150"/>
      <c r="CA390" s="150"/>
      <c r="CB390" s="150"/>
      <c r="CC390" s="150"/>
      <c r="CD390" s="150"/>
      <c r="CE390" s="150"/>
      <c r="CF390" s="150"/>
      <c r="CG390" s="147"/>
      <c r="CH390" s="150"/>
      <c r="CI390" s="150"/>
      <c r="CJ390" s="150"/>
      <c r="CK390" s="98">
        <f>SUM(BM390:CB390)*barêmes!$H$16</f>
        <v>0</v>
      </c>
      <c r="CL390" s="165">
        <f t="shared" si="42"/>
        <v>0</v>
      </c>
      <c r="CM390" s="152" t="e">
        <f>E390+F390+G390+H390+I390+J390+K390+L390+M390+N390+O390+P390+Q390+R390+AB390+AC390+AD390+AE390+AF390+AG390+AH390+AI390+AJ390+AK390+AL390+AM390+AN390+AO390+T390+U390+V390+W390+AQ390+AR390+AS390+AT390+BA390+BB390+BC390+BD390+BF390+BG390+BK390+#REF!+BM390+AV390+BN390+AW390+BO390+AY390+BQ390+CD390+CF390+CG390+Z390+AU390+AX390+BP390+BR390+BS390+BT390+BU390+BV390+CE390</f>
        <v>#REF!</v>
      </c>
    </row>
    <row r="391" spans="1:93" ht="13.8" thickBot="1" x14ac:dyDescent="0.35">
      <c r="A391" s="53">
        <v>390</v>
      </c>
      <c r="B391" s="339"/>
      <c r="C391" s="141"/>
      <c r="D391" s="142">
        <f t="shared" si="45"/>
        <v>0</v>
      </c>
      <c r="E391" s="141"/>
      <c r="F391" s="143"/>
      <c r="G391" s="143"/>
      <c r="H391" s="143"/>
      <c r="I391" s="143"/>
      <c r="J391" s="143"/>
      <c r="K391" s="144"/>
      <c r="L391" s="141"/>
      <c r="M391" s="143"/>
      <c r="N391" s="143"/>
      <c r="O391" s="143"/>
      <c r="P391" s="143"/>
      <c r="Q391" s="143"/>
      <c r="R391" s="145"/>
      <c r="S391" s="118">
        <v>0</v>
      </c>
      <c r="T391" s="141"/>
      <c r="U391" s="143"/>
      <c r="V391" s="143"/>
      <c r="W391" s="144"/>
      <c r="X391" s="118">
        <v>0</v>
      </c>
      <c r="Y391" s="182"/>
      <c r="Z391" s="146"/>
      <c r="AA391" s="118">
        <v>0</v>
      </c>
      <c r="AB391" s="142"/>
      <c r="AC391" s="143"/>
      <c r="AD391" s="143"/>
      <c r="AE391" s="143"/>
      <c r="AF391" s="143"/>
      <c r="AG391" s="143"/>
      <c r="AH391" s="144"/>
      <c r="AI391" s="141"/>
      <c r="AJ391" s="143"/>
      <c r="AK391" s="143"/>
      <c r="AL391" s="143"/>
      <c r="AM391" s="143"/>
      <c r="AN391" s="143"/>
      <c r="AO391" s="145"/>
      <c r="AP391" s="116">
        <f>(SUM(AB391:AO391))*barêmes!$H$12</f>
        <v>0</v>
      </c>
      <c r="AQ391" s="141"/>
      <c r="AR391" s="143"/>
      <c r="AS391" s="143"/>
      <c r="AT391" s="143"/>
      <c r="AU391" s="147"/>
      <c r="AV391" s="147"/>
      <c r="AW391" s="148"/>
      <c r="AX391" s="149"/>
      <c r="AY391" s="147"/>
      <c r="AZ391" s="118">
        <v>0</v>
      </c>
      <c r="BA391" s="142"/>
      <c r="BB391" s="143"/>
      <c r="BC391" s="143"/>
      <c r="BD391" s="144"/>
      <c r="BE391" s="118">
        <v>0</v>
      </c>
      <c r="BF391" s="150"/>
      <c r="BG391" s="150"/>
      <c r="BH391" s="150"/>
      <c r="BI391" s="150"/>
      <c r="BJ391" s="150"/>
      <c r="BK391" s="150"/>
      <c r="BL391" s="124">
        <f t="shared" si="43"/>
        <v>0</v>
      </c>
      <c r="BM391" s="150"/>
      <c r="BN391" s="147"/>
      <c r="BO391" s="147"/>
      <c r="BP391" s="150"/>
      <c r="BQ391" s="150"/>
      <c r="BR391" s="150"/>
      <c r="BS391" s="150"/>
      <c r="BT391" s="150"/>
      <c r="BU391" s="150"/>
      <c r="BV391" s="150"/>
      <c r="BW391" s="150"/>
      <c r="BX391" s="150"/>
      <c r="BY391" s="150"/>
      <c r="BZ391" s="150"/>
      <c r="CA391" s="150"/>
      <c r="CB391" s="150"/>
      <c r="CC391" s="150"/>
      <c r="CD391" s="150"/>
      <c r="CE391" s="150"/>
      <c r="CF391" s="150"/>
      <c r="CG391" s="147"/>
      <c r="CH391" s="150"/>
      <c r="CI391" s="150"/>
      <c r="CJ391" s="150"/>
      <c r="CK391" s="98">
        <f>SUM(BM391:CB391)*barêmes!$H$16</f>
        <v>0</v>
      </c>
      <c r="CL391" s="165">
        <f t="shared" ref="CL391:CL451" si="46">AP391+AA391+AZ391+BE391+CK391+BL391</f>
        <v>0</v>
      </c>
      <c r="CM391" s="152" t="e">
        <f>E391+F391+G391+H391+I391+J391+K391+L391+M391+N391+O391+P391+Q391+R391+AB391+AC391+AD391+AE391+AF391+AG391+AH391+AI391+AJ391+AK391+AL391+AM391+AN391+AO391+T391+U391+V391+W391+AQ391+AR391+AS391+AT391+BA391+BB391+BC391+BD391+BF391+BG391+BK391+#REF!+BM391+AV391+BN391+AW391+BO391+AY391+BQ391+CD391+CF391+CG391+Z391+AU391+AX391+BP391+BR391+BS391+BT391+BU391+BV391+CE391</f>
        <v>#REF!</v>
      </c>
    </row>
    <row r="392" spans="1:93" ht="14.4" thickTop="1" thickBot="1" x14ac:dyDescent="0.35">
      <c r="A392" s="53">
        <v>391</v>
      </c>
      <c r="B392" s="341">
        <v>0</v>
      </c>
      <c r="C392" s="128"/>
      <c r="D392" s="132">
        <f>$B$392</f>
        <v>0</v>
      </c>
      <c r="E392" s="128"/>
      <c r="F392" s="129"/>
      <c r="G392" s="129"/>
      <c r="H392" s="129"/>
      <c r="I392" s="129"/>
      <c r="J392" s="129"/>
      <c r="K392" s="130"/>
      <c r="L392" s="128"/>
      <c r="M392" s="129"/>
      <c r="N392" s="129"/>
      <c r="O392" s="129"/>
      <c r="P392" s="129"/>
      <c r="Q392" s="129"/>
      <c r="R392" s="112"/>
      <c r="S392" s="118">
        <v>0</v>
      </c>
      <c r="T392" s="128"/>
      <c r="U392" s="129"/>
      <c r="V392" s="129"/>
      <c r="W392" s="130"/>
      <c r="X392" s="118">
        <v>0</v>
      </c>
      <c r="Y392" s="182"/>
      <c r="Z392" s="131"/>
      <c r="AA392" s="118">
        <v>0</v>
      </c>
      <c r="AB392" s="132"/>
      <c r="AC392" s="129"/>
      <c r="AD392" s="129"/>
      <c r="AE392" s="129"/>
      <c r="AF392" s="129"/>
      <c r="AG392" s="129"/>
      <c r="AH392" s="130"/>
      <c r="AI392" s="128"/>
      <c r="AJ392" s="129"/>
      <c r="AK392" s="129"/>
      <c r="AL392" s="129"/>
      <c r="AM392" s="129"/>
      <c r="AN392" s="129"/>
      <c r="AO392" s="112"/>
      <c r="AP392" s="116">
        <f>(SUM(AB392:AO392))*barêmes!$H$12</f>
        <v>0</v>
      </c>
      <c r="AQ392" s="128"/>
      <c r="AR392" s="129"/>
      <c r="AS392" s="129"/>
      <c r="AT392" s="129"/>
      <c r="AU392" s="133"/>
      <c r="AV392" s="133"/>
      <c r="AW392" s="134"/>
      <c r="AX392" s="135"/>
      <c r="AY392" s="133"/>
      <c r="AZ392" s="118">
        <v>0</v>
      </c>
      <c r="BA392" s="132"/>
      <c r="BB392" s="129"/>
      <c r="BC392" s="129"/>
      <c r="BD392" s="130"/>
      <c r="BE392" s="118">
        <v>0</v>
      </c>
      <c r="BF392" s="136"/>
      <c r="BG392" s="136"/>
      <c r="BH392" s="136"/>
      <c r="BI392" s="136"/>
      <c r="BJ392" s="136"/>
      <c r="BK392" s="136"/>
      <c r="BL392" s="124">
        <f t="shared" si="43"/>
        <v>0</v>
      </c>
      <c r="BM392" s="136"/>
      <c r="BN392" s="133"/>
      <c r="BO392" s="133"/>
      <c r="BP392" s="136"/>
      <c r="BQ392" s="136"/>
      <c r="BR392" s="136"/>
      <c r="BS392" s="136"/>
      <c r="BT392" s="136"/>
      <c r="BU392" s="136"/>
      <c r="BV392" s="136"/>
      <c r="BW392" s="136"/>
      <c r="BX392" s="136"/>
      <c r="BY392" s="136"/>
      <c r="BZ392" s="136"/>
      <c r="CA392" s="136"/>
      <c r="CB392" s="136"/>
      <c r="CC392" s="136"/>
      <c r="CD392" s="136"/>
      <c r="CE392" s="136"/>
      <c r="CF392" s="136"/>
      <c r="CG392" s="133"/>
      <c r="CH392" s="136"/>
      <c r="CI392" s="136"/>
      <c r="CJ392" s="136"/>
      <c r="CK392" s="98">
        <f>SUM(BM392:CB392)*barêmes!$H$16</f>
        <v>0</v>
      </c>
      <c r="CL392" s="164">
        <f t="shared" si="46"/>
        <v>0</v>
      </c>
      <c r="CM392" s="107" t="e">
        <f>E392+F392+G392+H392+I392+J392+K392+L392+M392+N392+O392+P392+Q392+R392+AB392+AC392+AD392+AE392+AF392+AG392+AH392+AI392+AJ392+AK392+AL392+AM392+AN392+AO392+T392+U392+V392+W392+AQ392+AR392+AS392+AT392+BA392+BB392+BC392+BD392+BF392+BG392+BK392+#REF!+BM392+AV392+BN392+AW392+BO392+AY392+BQ392+CD392+CF392+CG392+Z392+AU392+AX392+BP392+BR392+BS392+BT392+BU392+BV392+CE392</f>
        <v>#REF!</v>
      </c>
      <c r="CN392" s="108" t="e">
        <f>SUM(CM392:CM406)</f>
        <v>#REF!</v>
      </c>
      <c r="CO392" s="109">
        <f>SUM(CL392:CL406)</f>
        <v>0</v>
      </c>
    </row>
    <row r="393" spans="1:93" ht="13.8" thickBot="1" x14ac:dyDescent="0.35">
      <c r="A393" s="53">
        <v>392</v>
      </c>
      <c r="B393" s="341"/>
      <c r="C393" s="128"/>
      <c r="D393" s="132">
        <f t="shared" ref="D393:D406" si="47">$B$392</f>
        <v>0</v>
      </c>
      <c r="E393" s="128"/>
      <c r="F393" s="129"/>
      <c r="G393" s="129"/>
      <c r="H393" s="129"/>
      <c r="I393" s="129"/>
      <c r="J393" s="129"/>
      <c r="K393" s="130"/>
      <c r="L393" s="128"/>
      <c r="M393" s="129"/>
      <c r="N393" s="129"/>
      <c r="O393" s="129"/>
      <c r="P393" s="129"/>
      <c r="Q393" s="129"/>
      <c r="R393" s="112"/>
      <c r="S393" s="118">
        <v>0</v>
      </c>
      <c r="T393" s="128"/>
      <c r="U393" s="129"/>
      <c r="V393" s="129"/>
      <c r="W393" s="130"/>
      <c r="X393" s="118">
        <v>0</v>
      </c>
      <c r="Y393" s="182"/>
      <c r="Z393" s="131"/>
      <c r="AA393" s="118">
        <v>0</v>
      </c>
      <c r="AB393" s="132"/>
      <c r="AC393" s="129"/>
      <c r="AD393" s="129"/>
      <c r="AE393" s="129"/>
      <c r="AF393" s="129"/>
      <c r="AG393" s="129"/>
      <c r="AH393" s="130"/>
      <c r="AI393" s="128"/>
      <c r="AJ393" s="129"/>
      <c r="AK393" s="129"/>
      <c r="AL393" s="129"/>
      <c r="AM393" s="129"/>
      <c r="AN393" s="129"/>
      <c r="AO393" s="112"/>
      <c r="AP393" s="116">
        <f>(SUM(AB393:AO393))*barêmes!$H$12</f>
        <v>0</v>
      </c>
      <c r="AQ393" s="128"/>
      <c r="AR393" s="129"/>
      <c r="AS393" s="129"/>
      <c r="AT393" s="129"/>
      <c r="AU393" s="133"/>
      <c r="AV393" s="133"/>
      <c r="AW393" s="134"/>
      <c r="AX393" s="135"/>
      <c r="AY393" s="133"/>
      <c r="AZ393" s="118">
        <v>0</v>
      </c>
      <c r="BA393" s="132"/>
      <c r="BB393" s="129"/>
      <c r="BC393" s="129"/>
      <c r="BD393" s="130"/>
      <c r="BE393" s="118">
        <v>0</v>
      </c>
      <c r="BF393" s="136"/>
      <c r="BG393" s="136"/>
      <c r="BH393" s="136"/>
      <c r="BI393" s="136"/>
      <c r="BJ393" s="136"/>
      <c r="BK393" s="136"/>
      <c r="BL393" s="124">
        <f t="shared" si="43"/>
        <v>0</v>
      </c>
      <c r="BM393" s="136"/>
      <c r="BN393" s="133"/>
      <c r="BO393" s="133"/>
      <c r="BP393" s="136"/>
      <c r="BQ393" s="136"/>
      <c r="BR393" s="136"/>
      <c r="BS393" s="136"/>
      <c r="BT393" s="136"/>
      <c r="BU393" s="136"/>
      <c r="BV393" s="136"/>
      <c r="BW393" s="136"/>
      <c r="BX393" s="136"/>
      <c r="BY393" s="136"/>
      <c r="BZ393" s="136"/>
      <c r="CA393" s="136"/>
      <c r="CB393" s="136"/>
      <c r="CC393" s="136"/>
      <c r="CD393" s="136"/>
      <c r="CE393" s="136"/>
      <c r="CF393" s="136"/>
      <c r="CG393" s="133"/>
      <c r="CH393" s="136"/>
      <c r="CI393" s="136"/>
      <c r="CJ393" s="136"/>
      <c r="CK393" s="98">
        <f>SUM(BM393:CB393)*barêmes!$H$16</f>
        <v>0</v>
      </c>
      <c r="CL393" s="164">
        <f t="shared" si="46"/>
        <v>0</v>
      </c>
      <c r="CM393" s="125" t="e">
        <f>E393+F393+G393+H393+I393+J393+K393+L393+M393+N393+O393+P393+Q393+R393+AB393+AC393+AD393+AE393+AF393+AG393+AH393+AI393+AJ393+AK393+AL393+AM393+AN393+AO393+T393+U393+V393+W393+AQ393+AR393+AS393+AT393+BA393+BB393+BC393+BD393+BF393+BG393+BK393+#REF!+BM393+AV393+BN393+AW393+BO393+AY393+BQ393+CD393+CF393+CG393+Z393+AU393+AX393+BP393+BR393+BS393+BT393+BU393+BV393+CE393</f>
        <v>#REF!</v>
      </c>
      <c r="CN393" s="126"/>
    </row>
    <row r="394" spans="1:93" ht="13.8" thickBot="1" x14ac:dyDescent="0.35">
      <c r="A394" s="53">
        <v>393</v>
      </c>
      <c r="B394" s="341"/>
      <c r="C394" s="128"/>
      <c r="D394" s="132">
        <f t="shared" si="47"/>
        <v>0</v>
      </c>
      <c r="E394" s="128"/>
      <c r="F394" s="129"/>
      <c r="G394" s="129"/>
      <c r="H394" s="129"/>
      <c r="I394" s="129"/>
      <c r="J394" s="129"/>
      <c r="K394" s="130"/>
      <c r="L394" s="128"/>
      <c r="M394" s="129"/>
      <c r="N394" s="129"/>
      <c r="O394" s="129"/>
      <c r="P394" s="129"/>
      <c r="Q394" s="129"/>
      <c r="R394" s="112"/>
      <c r="S394" s="118">
        <v>0</v>
      </c>
      <c r="T394" s="128"/>
      <c r="U394" s="129"/>
      <c r="V394" s="129"/>
      <c r="W394" s="130"/>
      <c r="X394" s="118">
        <v>0</v>
      </c>
      <c r="Y394" s="182"/>
      <c r="Z394" s="131"/>
      <c r="AA394" s="118">
        <v>0</v>
      </c>
      <c r="AB394" s="132"/>
      <c r="AC394" s="129"/>
      <c r="AD394" s="129"/>
      <c r="AE394" s="129"/>
      <c r="AF394" s="129"/>
      <c r="AG394" s="129"/>
      <c r="AH394" s="130"/>
      <c r="AI394" s="128"/>
      <c r="AJ394" s="129"/>
      <c r="AK394" s="129"/>
      <c r="AL394" s="129"/>
      <c r="AM394" s="129"/>
      <c r="AN394" s="129"/>
      <c r="AO394" s="112"/>
      <c r="AP394" s="116">
        <f>(SUM(AB394:AO394))*barêmes!$H$12</f>
        <v>0</v>
      </c>
      <c r="AQ394" s="128"/>
      <c r="AR394" s="129"/>
      <c r="AS394" s="129"/>
      <c r="AT394" s="129"/>
      <c r="AU394" s="133"/>
      <c r="AV394" s="133"/>
      <c r="AW394" s="134"/>
      <c r="AX394" s="135"/>
      <c r="AY394" s="133"/>
      <c r="AZ394" s="118">
        <v>0</v>
      </c>
      <c r="BA394" s="132"/>
      <c r="BB394" s="129"/>
      <c r="BC394" s="129"/>
      <c r="BD394" s="130"/>
      <c r="BE394" s="118">
        <v>0</v>
      </c>
      <c r="BF394" s="136"/>
      <c r="BG394" s="136"/>
      <c r="BH394" s="136"/>
      <c r="BI394" s="136"/>
      <c r="BJ394" s="136"/>
      <c r="BK394" s="136"/>
      <c r="BL394" s="124">
        <f t="shared" ref="BL394:BL451" si="48">SUM(BF394:BK394)*15</f>
        <v>0</v>
      </c>
      <c r="BM394" s="136"/>
      <c r="BN394" s="133"/>
      <c r="BO394" s="133"/>
      <c r="BP394" s="136"/>
      <c r="BQ394" s="136"/>
      <c r="BR394" s="136"/>
      <c r="BS394" s="136"/>
      <c r="BT394" s="136"/>
      <c r="BU394" s="136"/>
      <c r="BV394" s="136"/>
      <c r="BW394" s="136"/>
      <c r="BX394" s="136"/>
      <c r="BY394" s="136"/>
      <c r="BZ394" s="136"/>
      <c r="CA394" s="136"/>
      <c r="CB394" s="136"/>
      <c r="CC394" s="136"/>
      <c r="CD394" s="136"/>
      <c r="CE394" s="136"/>
      <c r="CF394" s="136"/>
      <c r="CG394" s="133"/>
      <c r="CH394" s="136"/>
      <c r="CI394" s="136"/>
      <c r="CJ394" s="136"/>
      <c r="CK394" s="98">
        <f>SUM(BM394:CB394)*barêmes!$H$16</f>
        <v>0</v>
      </c>
      <c r="CL394" s="164">
        <f t="shared" si="46"/>
        <v>0</v>
      </c>
      <c r="CM394" s="125" t="e">
        <f>E394+F394+G394+H394+I394+J394+K394+L394+M394+N394+O394+P394+Q394+R394+AB394+AC394+AD394+AE394+AF394+AG394+AH394+AI394+AJ394+AK394+AL394+AM394+AN394+AO394+T394+U394+V394+W394+AQ394+AR394+AS394+AT394+BA394+BB394+BC394+BD394+BF394+BG394+BK394+#REF!+BM394+AV394+BN394+AW394+BO394+AY394+BQ394+CD394+CF394+CG394+Z394+AU394+AX394+BP394+BR394+BS394+BT394+BU394+BV394+CE394</f>
        <v>#REF!</v>
      </c>
      <c r="CN394" s="126"/>
    </row>
    <row r="395" spans="1:93" ht="13.8" thickBot="1" x14ac:dyDescent="0.35">
      <c r="A395" s="53">
        <v>394</v>
      </c>
      <c r="B395" s="341"/>
      <c r="C395" s="128"/>
      <c r="D395" s="132">
        <f t="shared" si="47"/>
        <v>0</v>
      </c>
      <c r="E395" s="128"/>
      <c r="F395" s="129"/>
      <c r="G395" s="129"/>
      <c r="H395" s="129"/>
      <c r="I395" s="129"/>
      <c r="J395" s="129"/>
      <c r="K395" s="130"/>
      <c r="L395" s="128"/>
      <c r="M395" s="129"/>
      <c r="N395" s="129"/>
      <c r="O395" s="129"/>
      <c r="P395" s="129"/>
      <c r="Q395" s="129"/>
      <c r="R395" s="112"/>
      <c r="S395" s="118">
        <v>0</v>
      </c>
      <c r="T395" s="128"/>
      <c r="U395" s="129"/>
      <c r="V395" s="129"/>
      <c r="W395" s="130"/>
      <c r="X395" s="118">
        <v>0</v>
      </c>
      <c r="Y395" s="182"/>
      <c r="Z395" s="131"/>
      <c r="AA395" s="118">
        <v>0</v>
      </c>
      <c r="AB395" s="132"/>
      <c r="AC395" s="129"/>
      <c r="AD395" s="129"/>
      <c r="AE395" s="129"/>
      <c r="AF395" s="129"/>
      <c r="AG395" s="129"/>
      <c r="AH395" s="130"/>
      <c r="AI395" s="128"/>
      <c r="AJ395" s="129"/>
      <c r="AK395" s="129"/>
      <c r="AL395" s="129"/>
      <c r="AM395" s="129"/>
      <c r="AN395" s="129"/>
      <c r="AO395" s="112"/>
      <c r="AP395" s="116">
        <f>(SUM(AB395:AO395))*barêmes!$H$12</f>
        <v>0</v>
      </c>
      <c r="AQ395" s="128"/>
      <c r="AR395" s="129"/>
      <c r="AS395" s="129"/>
      <c r="AT395" s="129"/>
      <c r="AU395" s="133"/>
      <c r="AV395" s="133"/>
      <c r="AW395" s="134"/>
      <c r="AX395" s="135"/>
      <c r="AY395" s="133"/>
      <c r="AZ395" s="118">
        <v>0</v>
      </c>
      <c r="BA395" s="132"/>
      <c r="BB395" s="129"/>
      <c r="BC395" s="129"/>
      <c r="BD395" s="130"/>
      <c r="BE395" s="118">
        <v>0</v>
      </c>
      <c r="BF395" s="136"/>
      <c r="BG395" s="136"/>
      <c r="BH395" s="136"/>
      <c r="BI395" s="136"/>
      <c r="BJ395" s="136"/>
      <c r="BK395" s="136"/>
      <c r="BL395" s="124">
        <f t="shared" si="48"/>
        <v>0</v>
      </c>
      <c r="BM395" s="136"/>
      <c r="BN395" s="133"/>
      <c r="BO395" s="133"/>
      <c r="BP395" s="136"/>
      <c r="BQ395" s="136"/>
      <c r="BR395" s="136"/>
      <c r="BS395" s="136"/>
      <c r="BT395" s="136"/>
      <c r="BU395" s="136"/>
      <c r="BV395" s="136"/>
      <c r="BW395" s="136"/>
      <c r="BX395" s="136"/>
      <c r="BY395" s="136"/>
      <c r="BZ395" s="136"/>
      <c r="CA395" s="136"/>
      <c r="CB395" s="136"/>
      <c r="CC395" s="136"/>
      <c r="CD395" s="136"/>
      <c r="CE395" s="136"/>
      <c r="CF395" s="136"/>
      <c r="CG395" s="133"/>
      <c r="CH395" s="136"/>
      <c r="CI395" s="136"/>
      <c r="CJ395" s="136"/>
      <c r="CK395" s="98">
        <f>SUM(BM395:CB395)*barêmes!$H$16</f>
        <v>0</v>
      </c>
      <c r="CL395" s="164">
        <f t="shared" si="46"/>
        <v>0</v>
      </c>
      <c r="CM395" s="125" t="e">
        <f>E395+F395+G395+H395+I395+J395+K395+L395+M395+N395+O395+P395+Q395+R395+AB395+AC395+AD395+AE395+AF395+AG395+AH395+AI395+AJ395+AK395+AL395+AM395+AN395+AO395+T395+U395+V395+W395+AQ395+AR395+AS395+AT395+BA395+BB395+BC395+BD395+BF395+BG395+BK395+#REF!+BM395+AV395+BN395+AW395+BO395+AY395+BQ395+CD395+CF395+CG395+Z395+AU395+AX395+BP395+BR395+BS395+BT395+BU395+BV395+CE395</f>
        <v>#REF!</v>
      </c>
      <c r="CN395" s="137"/>
    </row>
    <row r="396" spans="1:93" ht="13.8" thickBot="1" x14ac:dyDescent="0.35">
      <c r="A396" s="53">
        <v>395</v>
      </c>
      <c r="B396" s="341"/>
      <c r="C396" s="128"/>
      <c r="D396" s="132">
        <f t="shared" si="47"/>
        <v>0</v>
      </c>
      <c r="E396" s="128"/>
      <c r="F396" s="129"/>
      <c r="G396" s="129"/>
      <c r="H396" s="129"/>
      <c r="I396" s="129"/>
      <c r="J396" s="129"/>
      <c r="K396" s="130"/>
      <c r="L396" s="128"/>
      <c r="M396" s="129"/>
      <c r="N396" s="129"/>
      <c r="O396" s="129"/>
      <c r="P396" s="129"/>
      <c r="Q396" s="129"/>
      <c r="R396" s="112"/>
      <c r="S396" s="118">
        <v>0</v>
      </c>
      <c r="T396" s="128"/>
      <c r="U396" s="129"/>
      <c r="V396" s="129"/>
      <c r="W396" s="130"/>
      <c r="X396" s="118">
        <v>0</v>
      </c>
      <c r="Y396" s="182"/>
      <c r="Z396" s="131"/>
      <c r="AA396" s="118">
        <v>0</v>
      </c>
      <c r="AB396" s="132"/>
      <c r="AC396" s="129"/>
      <c r="AD396" s="129"/>
      <c r="AE396" s="129"/>
      <c r="AF396" s="129"/>
      <c r="AG396" s="129"/>
      <c r="AH396" s="130"/>
      <c r="AI396" s="128"/>
      <c r="AJ396" s="129"/>
      <c r="AK396" s="129"/>
      <c r="AL396" s="129"/>
      <c r="AM396" s="129"/>
      <c r="AN396" s="129"/>
      <c r="AO396" s="112"/>
      <c r="AP396" s="116">
        <f>(SUM(AB396:AO396))*barêmes!$H$12</f>
        <v>0</v>
      </c>
      <c r="AQ396" s="128"/>
      <c r="AR396" s="129"/>
      <c r="AS396" s="129"/>
      <c r="AT396" s="129"/>
      <c r="AU396" s="133"/>
      <c r="AV396" s="133"/>
      <c r="AW396" s="134"/>
      <c r="AX396" s="135"/>
      <c r="AY396" s="133"/>
      <c r="AZ396" s="118">
        <v>0</v>
      </c>
      <c r="BA396" s="132"/>
      <c r="BB396" s="129"/>
      <c r="BC396" s="129"/>
      <c r="BD396" s="130"/>
      <c r="BE396" s="118">
        <v>0</v>
      </c>
      <c r="BF396" s="136"/>
      <c r="BG396" s="136"/>
      <c r="BH396" s="136"/>
      <c r="BI396" s="136"/>
      <c r="BJ396" s="136"/>
      <c r="BK396" s="136"/>
      <c r="BL396" s="124">
        <f t="shared" si="48"/>
        <v>0</v>
      </c>
      <c r="BM396" s="136"/>
      <c r="BN396" s="133"/>
      <c r="BO396" s="133"/>
      <c r="BP396" s="136"/>
      <c r="BQ396" s="136"/>
      <c r="BR396" s="136"/>
      <c r="BS396" s="136"/>
      <c r="BT396" s="136"/>
      <c r="BU396" s="136"/>
      <c r="BV396" s="136"/>
      <c r="BW396" s="136"/>
      <c r="BX396" s="136"/>
      <c r="BY396" s="136"/>
      <c r="BZ396" s="136"/>
      <c r="CA396" s="136"/>
      <c r="CB396" s="136"/>
      <c r="CC396" s="136"/>
      <c r="CD396" s="136"/>
      <c r="CE396" s="136"/>
      <c r="CF396" s="136"/>
      <c r="CG396" s="133"/>
      <c r="CH396" s="136"/>
      <c r="CI396" s="136"/>
      <c r="CJ396" s="136"/>
      <c r="CK396" s="98">
        <f>SUM(BM396:CB396)*barêmes!$H$16</f>
        <v>0</v>
      </c>
      <c r="CL396" s="164">
        <f t="shared" si="46"/>
        <v>0</v>
      </c>
      <c r="CM396" s="125" t="e">
        <f>E396+F396+G396+H396+I396+J396+K396+L396+M396+N396+O396+P396+Q396+R396+AB396+AC396+AD396+AE396+AF396+AG396+AH396+AI396+AJ396+AK396+AL396+AM396+AN396+AO396+T396+U396+V396+W396+AQ396+AR396+AS396+AT396+BA396+BB396+BC396+BD396+BF396+BG396+BK396+#REF!+BM396+AV396+BN396+AW396+BO396+AY396+BQ396+CD396+CF396+CG396+Z396+AU396+AX396+BP396+BR396+BS396+BT396+BU396+BV396+CE396</f>
        <v>#REF!</v>
      </c>
      <c r="CN396" s="126"/>
    </row>
    <row r="397" spans="1:93" ht="13.8" thickBot="1" x14ac:dyDescent="0.35">
      <c r="A397" s="53">
        <v>396</v>
      </c>
      <c r="B397" s="341"/>
      <c r="C397" s="128"/>
      <c r="D397" s="132">
        <f t="shared" si="47"/>
        <v>0</v>
      </c>
      <c r="E397" s="128"/>
      <c r="F397" s="129"/>
      <c r="G397" s="129"/>
      <c r="H397" s="129"/>
      <c r="I397" s="129"/>
      <c r="J397" s="129"/>
      <c r="K397" s="130"/>
      <c r="L397" s="128"/>
      <c r="M397" s="129"/>
      <c r="N397" s="129"/>
      <c r="O397" s="129"/>
      <c r="P397" s="129"/>
      <c r="Q397" s="129"/>
      <c r="R397" s="112"/>
      <c r="S397" s="118">
        <v>0</v>
      </c>
      <c r="T397" s="128"/>
      <c r="U397" s="129"/>
      <c r="V397" s="129"/>
      <c r="W397" s="130"/>
      <c r="X397" s="118">
        <v>0</v>
      </c>
      <c r="Y397" s="182"/>
      <c r="Z397" s="131"/>
      <c r="AA397" s="118">
        <v>0</v>
      </c>
      <c r="AB397" s="132"/>
      <c r="AC397" s="129"/>
      <c r="AD397" s="129"/>
      <c r="AE397" s="129"/>
      <c r="AF397" s="129"/>
      <c r="AG397" s="129"/>
      <c r="AH397" s="130"/>
      <c r="AI397" s="128"/>
      <c r="AJ397" s="129"/>
      <c r="AK397" s="129"/>
      <c r="AL397" s="129"/>
      <c r="AM397" s="129"/>
      <c r="AN397" s="129"/>
      <c r="AO397" s="112"/>
      <c r="AP397" s="116">
        <f>(SUM(AB397:AO397))*barêmes!$H$12</f>
        <v>0</v>
      </c>
      <c r="AQ397" s="128"/>
      <c r="AR397" s="129"/>
      <c r="AS397" s="129"/>
      <c r="AT397" s="129"/>
      <c r="AU397" s="133"/>
      <c r="AV397" s="133"/>
      <c r="AW397" s="134"/>
      <c r="AX397" s="135"/>
      <c r="AY397" s="133"/>
      <c r="AZ397" s="118">
        <v>0</v>
      </c>
      <c r="BA397" s="132"/>
      <c r="BB397" s="129"/>
      <c r="BC397" s="129"/>
      <c r="BD397" s="130"/>
      <c r="BE397" s="118">
        <v>0</v>
      </c>
      <c r="BF397" s="136"/>
      <c r="BG397" s="136"/>
      <c r="BH397" s="136"/>
      <c r="BI397" s="136"/>
      <c r="BJ397" s="136"/>
      <c r="BK397" s="136"/>
      <c r="BL397" s="124">
        <f t="shared" si="48"/>
        <v>0</v>
      </c>
      <c r="BM397" s="136"/>
      <c r="BN397" s="133"/>
      <c r="BO397" s="133"/>
      <c r="BP397" s="136"/>
      <c r="BQ397" s="136"/>
      <c r="BR397" s="136"/>
      <c r="BS397" s="136"/>
      <c r="BT397" s="136"/>
      <c r="BU397" s="136"/>
      <c r="BV397" s="136"/>
      <c r="BW397" s="136"/>
      <c r="BX397" s="136"/>
      <c r="BY397" s="136"/>
      <c r="BZ397" s="136"/>
      <c r="CA397" s="136"/>
      <c r="CB397" s="136"/>
      <c r="CC397" s="136"/>
      <c r="CD397" s="136"/>
      <c r="CE397" s="136"/>
      <c r="CF397" s="136"/>
      <c r="CG397" s="133"/>
      <c r="CH397" s="136"/>
      <c r="CI397" s="136"/>
      <c r="CJ397" s="136"/>
      <c r="CK397" s="98">
        <f>SUM(BM397:CB397)*barêmes!$H$16</f>
        <v>0</v>
      </c>
      <c r="CL397" s="164">
        <f t="shared" si="46"/>
        <v>0</v>
      </c>
      <c r="CM397" s="125" t="e">
        <f>E397+F397+G397+H397+I397+J397+K397+L397+M397+N397+O397+P397+Q397+R397+AB397+AC397+AD397+AE397+AF397+AG397+AH397+AI397+AJ397+AK397+AL397+AM397+AN397+AO397+T397+U397+V397+W397+AQ397+AR397+AS397+AT397+BA397+BB397+BC397+BD397+BF397+BG397+BK397+#REF!+BM397+AV397+BN397+AW397+BO397+AY397+BQ397+CD397+CF397+CG397+Z397+AU397+AX397+BP397+BR397+BS397+BT397+BU397+BV397+CE397</f>
        <v>#REF!</v>
      </c>
      <c r="CN397" s="137"/>
    </row>
    <row r="398" spans="1:93" ht="13.8" thickBot="1" x14ac:dyDescent="0.35">
      <c r="A398" s="53">
        <v>397</v>
      </c>
      <c r="B398" s="341"/>
      <c r="C398" s="128"/>
      <c r="D398" s="132">
        <f t="shared" si="47"/>
        <v>0</v>
      </c>
      <c r="E398" s="128"/>
      <c r="F398" s="129"/>
      <c r="G398" s="129"/>
      <c r="H398" s="129"/>
      <c r="I398" s="129"/>
      <c r="J398" s="129"/>
      <c r="K398" s="130"/>
      <c r="L398" s="128"/>
      <c r="M398" s="129"/>
      <c r="N398" s="129"/>
      <c r="O398" s="129"/>
      <c r="P398" s="129"/>
      <c r="Q398" s="129"/>
      <c r="R398" s="112"/>
      <c r="S398" s="118">
        <v>0</v>
      </c>
      <c r="T398" s="128"/>
      <c r="U398" s="129"/>
      <c r="V398" s="129"/>
      <c r="W398" s="130"/>
      <c r="X398" s="118">
        <v>0</v>
      </c>
      <c r="Y398" s="182"/>
      <c r="Z398" s="131"/>
      <c r="AA398" s="118">
        <v>0</v>
      </c>
      <c r="AB398" s="132"/>
      <c r="AC398" s="129"/>
      <c r="AD398" s="129"/>
      <c r="AE398" s="129"/>
      <c r="AF398" s="129"/>
      <c r="AG398" s="129"/>
      <c r="AH398" s="130"/>
      <c r="AI398" s="128"/>
      <c r="AJ398" s="129"/>
      <c r="AK398" s="129"/>
      <c r="AL398" s="129"/>
      <c r="AM398" s="129"/>
      <c r="AN398" s="129"/>
      <c r="AO398" s="112"/>
      <c r="AP398" s="116">
        <f>(SUM(AB398:AO398))*barêmes!$H$12</f>
        <v>0</v>
      </c>
      <c r="AQ398" s="128"/>
      <c r="AR398" s="129"/>
      <c r="AS398" s="129"/>
      <c r="AT398" s="129"/>
      <c r="AU398" s="133"/>
      <c r="AV398" s="133"/>
      <c r="AW398" s="134"/>
      <c r="AX398" s="135"/>
      <c r="AY398" s="133"/>
      <c r="AZ398" s="118">
        <v>0</v>
      </c>
      <c r="BA398" s="132"/>
      <c r="BB398" s="129"/>
      <c r="BC398" s="129"/>
      <c r="BD398" s="130"/>
      <c r="BE398" s="118">
        <v>0</v>
      </c>
      <c r="BF398" s="136"/>
      <c r="BG398" s="136"/>
      <c r="BH398" s="136"/>
      <c r="BI398" s="136"/>
      <c r="BJ398" s="136"/>
      <c r="BK398" s="136"/>
      <c r="BL398" s="124">
        <f t="shared" si="48"/>
        <v>0</v>
      </c>
      <c r="BM398" s="136"/>
      <c r="BN398" s="133"/>
      <c r="BO398" s="133"/>
      <c r="BP398" s="136"/>
      <c r="BQ398" s="136"/>
      <c r="BR398" s="136"/>
      <c r="BS398" s="136"/>
      <c r="BT398" s="136"/>
      <c r="BU398" s="136"/>
      <c r="BV398" s="136"/>
      <c r="BW398" s="136"/>
      <c r="BX398" s="136"/>
      <c r="BY398" s="136"/>
      <c r="BZ398" s="136"/>
      <c r="CA398" s="136"/>
      <c r="CB398" s="136"/>
      <c r="CC398" s="136"/>
      <c r="CD398" s="136"/>
      <c r="CE398" s="136"/>
      <c r="CF398" s="136"/>
      <c r="CG398" s="133"/>
      <c r="CH398" s="136"/>
      <c r="CI398" s="136"/>
      <c r="CJ398" s="136"/>
      <c r="CK398" s="98">
        <f>SUM(BM398:CB398)*barêmes!$H$16</f>
        <v>0</v>
      </c>
      <c r="CL398" s="164">
        <f t="shared" si="46"/>
        <v>0</v>
      </c>
      <c r="CM398" s="125" t="e">
        <f>E398+F398+G398+H398+I398+J398+K398+L398+M398+N398+O398+P398+Q398+R398+AB398+AC398+AD398+AE398+AF398+AG398+AH398+AI398+AJ398+AK398+AL398+AM398+AN398+AO398+T398+U398+V398+W398+AQ398+AR398+AS398+AT398+BA398+BB398+BC398+BD398+BF398+BG398+BK398+#REF!+BM398+AV398+BN398+AW398+BO398+AY398+BQ398+CD398+CF398+CG398+Z398+AU398+AX398+BP398+BR398+BS398+BT398+BU398+BV398+CE398</f>
        <v>#REF!</v>
      </c>
      <c r="CN398" s="126"/>
    </row>
    <row r="399" spans="1:93" ht="13.8" thickBot="1" x14ac:dyDescent="0.35">
      <c r="A399" s="53">
        <v>398</v>
      </c>
      <c r="B399" s="341"/>
      <c r="C399" s="128"/>
      <c r="D399" s="132">
        <f t="shared" si="47"/>
        <v>0</v>
      </c>
      <c r="E399" s="128"/>
      <c r="F399" s="129"/>
      <c r="G399" s="129"/>
      <c r="H399" s="129"/>
      <c r="I399" s="129"/>
      <c r="J399" s="129"/>
      <c r="K399" s="130"/>
      <c r="L399" s="128"/>
      <c r="M399" s="129"/>
      <c r="N399" s="129"/>
      <c r="O399" s="129"/>
      <c r="P399" s="129"/>
      <c r="Q399" s="129"/>
      <c r="R399" s="112"/>
      <c r="S399" s="118">
        <v>0</v>
      </c>
      <c r="T399" s="128"/>
      <c r="U399" s="129"/>
      <c r="V399" s="129"/>
      <c r="W399" s="130"/>
      <c r="X399" s="118">
        <v>0</v>
      </c>
      <c r="Y399" s="182"/>
      <c r="Z399" s="131"/>
      <c r="AA399" s="118">
        <v>0</v>
      </c>
      <c r="AB399" s="132"/>
      <c r="AC399" s="129"/>
      <c r="AD399" s="129"/>
      <c r="AE399" s="129"/>
      <c r="AF399" s="129"/>
      <c r="AG399" s="129"/>
      <c r="AH399" s="130"/>
      <c r="AI399" s="128"/>
      <c r="AJ399" s="129"/>
      <c r="AK399" s="129"/>
      <c r="AL399" s="129"/>
      <c r="AM399" s="129"/>
      <c r="AN399" s="129"/>
      <c r="AO399" s="112"/>
      <c r="AP399" s="116">
        <f>(SUM(AB399:AO399))*barêmes!$H$12</f>
        <v>0</v>
      </c>
      <c r="AQ399" s="128"/>
      <c r="AR399" s="129"/>
      <c r="AS399" s="129"/>
      <c r="AT399" s="129"/>
      <c r="AU399" s="133"/>
      <c r="AV399" s="133"/>
      <c r="AW399" s="134"/>
      <c r="AX399" s="135"/>
      <c r="AY399" s="133"/>
      <c r="AZ399" s="118">
        <v>0</v>
      </c>
      <c r="BA399" s="132"/>
      <c r="BB399" s="129"/>
      <c r="BC399" s="129"/>
      <c r="BD399" s="130"/>
      <c r="BE399" s="118">
        <v>0</v>
      </c>
      <c r="BF399" s="136"/>
      <c r="BG399" s="136"/>
      <c r="BH399" s="136"/>
      <c r="BI399" s="136"/>
      <c r="BJ399" s="136"/>
      <c r="BK399" s="136"/>
      <c r="BL399" s="124">
        <f t="shared" si="48"/>
        <v>0</v>
      </c>
      <c r="BM399" s="136"/>
      <c r="BN399" s="133"/>
      <c r="BO399" s="133"/>
      <c r="BP399" s="136"/>
      <c r="BQ399" s="136"/>
      <c r="BR399" s="136"/>
      <c r="BS399" s="136"/>
      <c r="BT399" s="136"/>
      <c r="BU399" s="136"/>
      <c r="BV399" s="136"/>
      <c r="BW399" s="136"/>
      <c r="BX399" s="136"/>
      <c r="BY399" s="136"/>
      <c r="BZ399" s="136"/>
      <c r="CA399" s="136"/>
      <c r="CB399" s="136"/>
      <c r="CC399" s="136"/>
      <c r="CD399" s="136"/>
      <c r="CE399" s="136"/>
      <c r="CF399" s="136"/>
      <c r="CG399" s="133"/>
      <c r="CH399" s="136"/>
      <c r="CI399" s="136"/>
      <c r="CJ399" s="136"/>
      <c r="CK399" s="98">
        <f>SUM(BM399:CB399)*barêmes!$H$16</f>
        <v>0</v>
      </c>
      <c r="CL399" s="164">
        <f t="shared" si="46"/>
        <v>0</v>
      </c>
      <c r="CM399" s="125" t="e">
        <f>E399+F399+G399+H399+I399+J399+K399+L399+M399+N399+O399+P399+Q399+R399+AB399+AC399+AD399+AE399+AF399+AG399+AH399+AI399+AJ399+AK399+AL399+AM399+AN399+AO399+T399+U399+V399+W399+AQ399+AR399+AS399+AT399+BA399+BB399+BC399+BD399+BF399+BG399+BK399+#REF!+BM399+AV399+BN399+AW399+BO399+AY399+BQ399+CD399+CF399+CG399+Z399+AU399+AX399+BP399+BR399+BS399+BT399+BU399+BV399+CE399</f>
        <v>#REF!</v>
      </c>
      <c r="CN399" s="126"/>
    </row>
    <row r="400" spans="1:93" ht="13.8" thickBot="1" x14ac:dyDescent="0.35">
      <c r="A400" s="53">
        <v>399</v>
      </c>
      <c r="B400" s="341"/>
      <c r="C400" s="128"/>
      <c r="D400" s="132">
        <f t="shared" si="47"/>
        <v>0</v>
      </c>
      <c r="E400" s="128"/>
      <c r="F400" s="129"/>
      <c r="G400" s="129"/>
      <c r="H400" s="129"/>
      <c r="I400" s="129"/>
      <c r="J400" s="129"/>
      <c r="K400" s="130"/>
      <c r="L400" s="128"/>
      <c r="M400" s="129"/>
      <c r="N400" s="129"/>
      <c r="O400" s="129"/>
      <c r="P400" s="129"/>
      <c r="Q400" s="129"/>
      <c r="R400" s="112"/>
      <c r="S400" s="118">
        <v>0</v>
      </c>
      <c r="T400" s="128"/>
      <c r="U400" s="129"/>
      <c r="V400" s="129"/>
      <c r="W400" s="130"/>
      <c r="X400" s="118">
        <v>0</v>
      </c>
      <c r="Y400" s="182"/>
      <c r="Z400" s="131"/>
      <c r="AA400" s="118">
        <v>0</v>
      </c>
      <c r="AB400" s="132"/>
      <c r="AC400" s="129"/>
      <c r="AD400" s="129"/>
      <c r="AE400" s="129"/>
      <c r="AF400" s="129"/>
      <c r="AG400" s="129"/>
      <c r="AH400" s="130"/>
      <c r="AI400" s="128"/>
      <c r="AJ400" s="129"/>
      <c r="AK400" s="129"/>
      <c r="AL400" s="129"/>
      <c r="AM400" s="129"/>
      <c r="AN400" s="129"/>
      <c r="AO400" s="112"/>
      <c r="AP400" s="116">
        <f>(SUM(AB400:AO400))*barêmes!$H$12</f>
        <v>0</v>
      </c>
      <c r="AQ400" s="128"/>
      <c r="AR400" s="129"/>
      <c r="AS400" s="129"/>
      <c r="AT400" s="129"/>
      <c r="AU400" s="133"/>
      <c r="AV400" s="133"/>
      <c r="AW400" s="134"/>
      <c r="AX400" s="135"/>
      <c r="AY400" s="133"/>
      <c r="AZ400" s="118">
        <v>0</v>
      </c>
      <c r="BA400" s="132"/>
      <c r="BB400" s="129"/>
      <c r="BC400" s="129"/>
      <c r="BD400" s="130"/>
      <c r="BE400" s="118">
        <v>0</v>
      </c>
      <c r="BF400" s="136"/>
      <c r="BG400" s="136"/>
      <c r="BH400" s="136"/>
      <c r="BI400" s="136"/>
      <c r="BJ400" s="136"/>
      <c r="BK400" s="136"/>
      <c r="BL400" s="124">
        <f t="shared" si="48"/>
        <v>0</v>
      </c>
      <c r="BM400" s="136"/>
      <c r="BN400" s="133"/>
      <c r="BO400" s="133"/>
      <c r="BP400" s="136"/>
      <c r="BQ400" s="136"/>
      <c r="BR400" s="136"/>
      <c r="BS400" s="136"/>
      <c r="BT400" s="136"/>
      <c r="BU400" s="136"/>
      <c r="BV400" s="136"/>
      <c r="BW400" s="136"/>
      <c r="BX400" s="136"/>
      <c r="BY400" s="136"/>
      <c r="BZ400" s="136"/>
      <c r="CA400" s="136"/>
      <c r="CB400" s="136"/>
      <c r="CC400" s="136"/>
      <c r="CD400" s="136"/>
      <c r="CE400" s="136"/>
      <c r="CF400" s="136"/>
      <c r="CG400" s="133"/>
      <c r="CH400" s="136"/>
      <c r="CI400" s="136"/>
      <c r="CJ400" s="136"/>
      <c r="CK400" s="98">
        <f>SUM(BM400:CB400)*barêmes!$H$16</f>
        <v>0</v>
      </c>
      <c r="CL400" s="164">
        <f t="shared" si="46"/>
        <v>0</v>
      </c>
      <c r="CM400" s="125" t="e">
        <f>E400+F400+G400+H400+I400+J400+K400+L400+M400+N400+O400+P400+Q400+R400+AB400+AC400+AD400+AE400+AF400+AG400+AH400+AI400+AJ400+AK400+AL400+AM400+AN400+AO400+T400+U400+V400+W400+AQ400+AR400+AS400+AT400+BA400+BB400+BC400+BD400+BF400+BG400+BK400+#REF!+BM400+AV400+BN400+AW400+BO400+AY400+BQ400+CD400+CF400+CG400+Z400+AU400+AX400+BP400+BR400+BS400+BT400+BU400+BV400+CE400</f>
        <v>#REF!</v>
      </c>
      <c r="CN400" s="137"/>
    </row>
    <row r="401" spans="1:93" ht="13.8" thickBot="1" x14ac:dyDescent="0.35">
      <c r="A401" s="53">
        <v>400</v>
      </c>
      <c r="B401" s="341"/>
      <c r="C401" s="128"/>
      <c r="D401" s="132">
        <f t="shared" si="47"/>
        <v>0</v>
      </c>
      <c r="E401" s="128"/>
      <c r="F401" s="129"/>
      <c r="G401" s="129"/>
      <c r="H401" s="129"/>
      <c r="I401" s="129"/>
      <c r="J401" s="129"/>
      <c r="K401" s="130"/>
      <c r="L401" s="128"/>
      <c r="M401" s="129"/>
      <c r="N401" s="129"/>
      <c r="O401" s="129"/>
      <c r="P401" s="129"/>
      <c r="Q401" s="129"/>
      <c r="R401" s="112"/>
      <c r="S401" s="118">
        <v>0</v>
      </c>
      <c r="T401" s="128"/>
      <c r="U401" s="129"/>
      <c r="V401" s="129"/>
      <c r="W401" s="130"/>
      <c r="X401" s="118">
        <v>0</v>
      </c>
      <c r="Y401" s="182"/>
      <c r="Z401" s="131"/>
      <c r="AA401" s="118">
        <v>0</v>
      </c>
      <c r="AB401" s="132"/>
      <c r="AC401" s="129"/>
      <c r="AD401" s="129"/>
      <c r="AE401" s="129"/>
      <c r="AF401" s="129"/>
      <c r="AG401" s="129"/>
      <c r="AH401" s="130"/>
      <c r="AI401" s="128"/>
      <c r="AJ401" s="129"/>
      <c r="AK401" s="129"/>
      <c r="AL401" s="129"/>
      <c r="AM401" s="129"/>
      <c r="AN401" s="129"/>
      <c r="AO401" s="112"/>
      <c r="AP401" s="116">
        <f>(SUM(AB401:AO401))*barêmes!$H$12</f>
        <v>0</v>
      </c>
      <c r="AQ401" s="128"/>
      <c r="AR401" s="129"/>
      <c r="AS401" s="129"/>
      <c r="AT401" s="129"/>
      <c r="AU401" s="133"/>
      <c r="AV401" s="133"/>
      <c r="AW401" s="134"/>
      <c r="AX401" s="135"/>
      <c r="AY401" s="133"/>
      <c r="AZ401" s="118">
        <v>0</v>
      </c>
      <c r="BA401" s="132"/>
      <c r="BB401" s="129"/>
      <c r="BC401" s="129"/>
      <c r="BD401" s="130"/>
      <c r="BE401" s="118">
        <v>0</v>
      </c>
      <c r="BF401" s="136"/>
      <c r="BG401" s="136"/>
      <c r="BH401" s="136"/>
      <c r="BI401" s="136"/>
      <c r="BJ401" s="136"/>
      <c r="BK401" s="136"/>
      <c r="BL401" s="124">
        <f t="shared" si="48"/>
        <v>0</v>
      </c>
      <c r="BM401" s="136"/>
      <c r="BN401" s="133"/>
      <c r="BO401" s="133"/>
      <c r="BP401" s="136"/>
      <c r="BQ401" s="136"/>
      <c r="BR401" s="136"/>
      <c r="BS401" s="136"/>
      <c r="BT401" s="136"/>
      <c r="BU401" s="136"/>
      <c r="BV401" s="136"/>
      <c r="BW401" s="136"/>
      <c r="BX401" s="136"/>
      <c r="BY401" s="136"/>
      <c r="BZ401" s="136"/>
      <c r="CA401" s="136"/>
      <c r="CB401" s="136"/>
      <c r="CC401" s="136"/>
      <c r="CD401" s="136"/>
      <c r="CE401" s="136"/>
      <c r="CF401" s="136"/>
      <c r="CG401" s="133"/>
      <c r="CH401" s="136"/>
      <c r="CI401" s="136"/>
      <c r="CJ401" s="136"/>
      <c r="CK401" s="98">
        <f>SUM(BM401:CB401)*barêmes!$H$16</f>
        <v>0</v>
      </c>
      <c r="CL401" s="164">
        <f t="shared" si="46"/>
        <v>0</v>
      </c>
      <c r="CM401" s="125" t="e">
        <f>E401+F401+G401+H401+I401+J401+K401+L401+M401+N401+O401+P401+Q401+R401+AB401+AC401+AD401+AE401+AF401+AG401+AH401+AI401+AJ401+AK401+AL401+AM401+AN401+AO401+T401+U401+V401+W401+AQ401+AR401+AS401+AT401+BA401+BB401+BC401+BD401+BF401+BG401+BK401+#REF!+BM401+AV401+BN401+AW401+BO401+AY401+BQ401+CD401+CF401+CG401+Z401+AU401+AX401+BP401+BR401+BS401+BT401+BU401+BV401+CE401</f>
        <v>#REF!</v>
      </c>
      <c r="CN401" s="126"/>
    </row>
    <row r="402" spans="1:93" ht="13.8" thickBot="1" x14ac:dyDescent="0.35">
      <c r="A402" s="53">
        <v>401</v>
      </c>
      <c r="B402" s="341"/>
      <c r="C402" s="128"/>
      <c r="D402" s="132">
        <f t="shared" si="47"/>
        <v>0</v>
      </c>
      <c r="E402" s="128"/>
      <c r="F402" s="129"/>
      <c r="G402" s="129"/>
      <c r="H402" s="129"/>
      <c r="I402" s="129"/>
      <c r="J402" s="129"/>
      <c r="K402" s="130"/>
      <c r="L402" s="128"/>
      <c r="M402" s="129"/>
      <c r="N402" s="129"/>
      <c r="O402" s="129"/>
      <c r="P402" s="129"/>
      <c r="Q402" s="129"/>
      <c r="R402" s="112"/>
      <c r="S402" s="118">
        <v>0</v>
      </c>
      <c r="T402" s="128"/>
      <c r="U402" s="129"/>
      <c r="V402" s="129"/>
      <c r="W402" s="130"/>
      <c r="X402" s="118">
        <v>0</v>
      </c>
      <c r="Y402" s="182"/>
      <c r="Z402" s="131"/>
      <c r="AA402" s="118">
        <v>0</v>
      </c>
      <c r="AB402" s="132"/>
      <c r="AC402" s="129"/>
      <c r="AD402" s="129"/>
      <c r="AE402" s="129"/>
      <c r="AF402" s="129"/>
      <c r="AG402" s="129"/>
      <c r="AH402" s="130"/>
      <c r="AI402" s="128"/>
      <c r="AJ402" s="129"/>
      <c r="AK402" s="129"/>
      <c r="AL402" s="129"/>
      <c r="AM402" s="129"/>
      <c r="AN402" s="129"/>
      <c r="AO402" s="112"/>
      <c r="AP402" s="116">
        <f>(SUM(AB402:AO402))*barêmes!$H$12</f>
        <v>0</v>
      </c>
      <c r="AQ402" s="128"/>
      <c r="AR402" s="129"/>
      <c r="AS402" s="129"/>
      <c r="AT402" s="129"/>
      <c r="AU402" s="133"/>
      <c r="AV402" s="133"/>
      <c r="AW402" s="134"/>
      <c r="AX402" s="135"/>
      <c r="AY402" s="133"/>
      <c r="AZ402" s="118">
        <v>0</v>
      </c>
      <c r="BA402" s="132"/>
      <c r="BB402" s="129"/>
      <c r="BC402" s="129"/>
      <c r="BD402" s="130"/>
      <c r="BE402" s="118">
        <v>0</v>
      </c>
      <c r="BF402" s="136"/>
      <c r="BG402" s="136"/>
      <c r="BH402" s="136"/>
      <c r="BI402" s="136"/>
      <c r="BJ402" s="136"/>
      <c r="BK402" s="136"/>
      <c r="BL402" s="124">
        <f t="shared" si="48"/>
        <v>0</v>
      </c>
      <c r="BM402" s="136"/>
      <c r="BN402" s="133"/>
      <c r="BO402" s="133"/>
      <c r="BP402" s="136"/>
      <c r="BQ402" s="136"/>
      <c r="BR402" s="136"/>
      <c r="BS402" s="136"/>
      <c r="BT402" s="136"/>
      <c r="BU402" s="136"/>
      <c r="BV402" s="136"/>
      <c r="BW402" s="136"/>
      <c r="BX402" s="136"/>
      <c r="BY402" s="136"/>
      <c r="BZ402" s="136"/>
      <c r="CA402" s="136"/>
      <c r="CB402" s="136"/>
      <c r="CC402" s="136"/>
      <c r="CD402" s="136"/>
      <c r="CE402" s="136"/>
      <c r="CF402" s="136"/>
      <c r="CG402" s="133"/>
      <c r="CH402" s="136"/>
      <c r="CI402" s="136"/>
      <c r="CJ402" s="136"/>
      <c r="CK402" s="98">
        <f>SUM(BM402:CB402)*barêmes!$H$16</f>
        <v>0</v>
      </c>
      <c r="CL402" s="164">
        <f t="shared" si="46"/>
        <v>0</v>
      </c>
      <c r="CM402" s="125" t="e">
        <f>E402+F402+G402+H402+I402+J402+K402+L402+M402+N402+O402+P402+Q402+R402+AB402+AC402+AD402+AE402+AF402+AG402+AH402+AI402+AJ402+AK402+AL402+AM402+AN402+AO402+T402+U402+V402+W402+AQ402+AR402+AS402+AT402+BA402+BB402+BC402+BD402+BF402+BG402+BK402+#REF!+BM402+AV402+BN402+AW402+BO402+AY402+BQ402+CD402+CF402+CG402+Z402+AU402+AX402+BP402+BR402+BS402+BT402+BU402+BV402+CE402</f>
        <v>#REF!</v>
      </c>
      <c r="CN402" s="126"/>
    </row>
    <row r="403" spans="1:93" ht="13.8" thickBot="1" x14ac:dyDescent="0.35">
      <c r="A403" s="53">
        <v>402</v>
      </c>
      <c r="B403" s="341"/>
      <c r="C403" s="128"/>
      <c r="D403" s="132">
        <f t="shared" si="47"/>
        <v>0</v>
      </c>
      <c r="E403" s="128"/>
      <c r="F403" s="129"/>
      <c r="G403" s="129"/>
      <c r="H403" s="129"/>
      <c r="I403" s="129"/>
      <c r="J403" s="129"/>
      <c r="K403" s="130"/>
      <c r="L403" s="128"/>
      <c r="M403" s="129"/>
      <c r="N403" s="129"/>
      <c r="O403" s="129"/>
      <c r="P403" s="129"/>
      <c r="Q403" s="129"/>
      <c r="R403" s="112"/>
      <c r="S403" s="118">
        <v>0</v>
      </c>
      <c r="T403" s="128"/>
      <c r="U403" s="129"/>
      <c r="V403" s="129"/>
      <c r="W403" s="130"/>
      <c r="X403" s="118">
        <v>0</v>
      </c>
      <c r="Y403" s="182"/>
      <c r="Z403" s="131"/>
      <c r="AA403" s="118">
        <v>0</v>
      </c>
      <c r="AB403" s="132"/>
      <c r="AC403" s="129"/>
      <c r="AD403" s="129"/>
      <c r="AE403" s="129"/>
      <c r="AF403" s="129"/>
      <c r="AG403" s="129"/>
      <c r="AH403" s="130"/>
      <c r="AI403" s="128"/>
      <c r="AJ403" s="129"/>
      <c r="AK403" s="129"/>
      <c r="AL403" s="129"/>
      <c r="AM403" s="129"/>
      <c r="AN403" s="129"/>
      <c r="AO403" s="112"/>
      <c r="AP403" s="116">
        <f>(SUM(AB403:AO403))*barêmes!$H$12</f>
        <v>0</v>
      </c>
      <c r="AQ403" s="128"/>
      <c r="AR403" s="129"/>
      <c r="AS403" s="129"/>
      <c r="AT403" s="129"/>
      <c r="AU403" s="133"/>
      <c r="AV403" s="133"/>
      <c r="AW403" s="134"/>
      <c r="AX403" s="135"/>
      <c r="AY403" s="133"/>
      <c r="AZ403" s="118">
        <v>0</v>
      </c>
      <c r="BA403" s="132"/>
      <c r="BB403" s="129"/>
      <c r="BC403" s="129"/>
      <c r="BD403" s="130"/>
      <c r="BE403" s="118">
        <v>0</v>
      </c>
      <c r="BF403" s="136"/>
      <c r="BG403" s="136"/>
      <c r="BH403" s="136"/>
      <c r="BI403" s="136"/>
      <c r="BJ403" s="136"/>
      <c r="BK403" s="136"/>
      <c r="BL403" s="124">
        <f t="shared" si="48"/>
        <v>0</v>
      </c>
      <c r="BM403" s="136"/>
      <c r="BN403" s="133"/>
      <c r="BO403" s="133"/>
      <c r="BP403" s="136"/>
      <c r="BQ403" s="136"/>
      <c r="BR403" s="136"/>
      <c r="BS403" s="136"/>
      <c r="BT403" s="136"/>
      <c r="BU403" s="136"/>
      <c r="BV403" s="136"/>
      <c r="BW403" s="136"/>
      <c r="BX403" s="136"/>
      <c r="BY403" s="136"/>
      <c r="BZ403" s="136"/>
      <c r="CA403" s="136"/>
      <c r="CB403" s="136"/>
      <c r="CC403" s="136"/>
      <c r="CD403" s="136"/>
      <c r="CE403" s="136"/>
      <c r="CF403" s="136"/>
      <c r="CG403" s="133"/>
      <c r="CH403" s="136"/>
      <c r="CI403" s="136"/>
      <c r="CJ403" s="136"/>
      <c r="CK403" s="98">
        <f>SUM(BM403:CB403)*barêmes!$H$16</f>
        <v>0</v>
      </c>
      <c r="CL403" s="164">
        <f t="shared" si="46"/>
        <v>0</v>
      </c>
      <c r="CM403" s="125" t="e">
        <f>E403+F403+G403+H403+I403+J403+K403+L403+M403+N403+O403+P403+Q403+R403+AB403+AC403+AD403+AE403+AF403+AG403+AH403+AI403+AJ403+AK403+AL403+AM403+AN403+AO403+T403+U403+V403+W403+AQ403+AR403+AS403+AT403+BA403+BB403+BC403+BD403+BF403+BG403+BK403+#REF!+BM403+AV403+BN403+AW403+BO403+AY403+BQ403+CD403+CF403+CG403+Z403+AU403+AX403+BP403+BR403+BS403+BT403+BU403+BV403+CE403</f>
        <v>#REF!</v>
      </c>
      <c r="CN403" s="126"/>
    </row>
    <row r="404" spans="1:93" ht="13.8" thickBot="1" x14ac:dyDescent="0.35">
      <c r="A404" s="53">
        <v>403</v>
      </c>
      <c r="B404" s="341"/>
      <c r="C404" s="128"/>
      <c r="D404" s="132">
        <f t="shared" si="47"/>
        <v>0</v>
      </c>
      <c r="E404" s="128"/>
      <c r="F404" s="129"/>
      <c r="G404" s="129"/>
      <c r="H404" s="129"/>
      <c r="I404" s="129"/>
      <c r="J404" s="129"/>
      <c r="K404" s="130"/>
      <c r="L404" s="128"/>
      <c r="M404" s="129"/>
      <c r="N404" s="129"/>
      <c r="O404" s="129"/>
      <c r="P404" s="129"/>
      <c r="Q404" s="129"/>
      <c r="R404" s="112"/>
      <c r="S404" s="118">
        <v>0</v>
      </c>
      <c r="T404" s="128"/>
      <c r="U404" s="129"/>
      <c r="V404" s="129"/>
      <c r="W404" s="130"/>
      <c r="X404" s="118">
        <v>0</v>
      </c>
      <c r="Y404" s="182"/>
      <c r="Z404" s="131"/>
      <c r="AA404" s="118">
        <v>0</v>
      </c>
      <c r="AB404" s="132"/>
      <c r="AC404" s="129"/>
      <c r="AD404" s="129"/>
      <c r="AE404" s="129"/>
      <c r="AF404" s="129"/>
      <c r="AG404" s="129"/>
      <c r="AH404" s="130"/>
      <c r="AI404" s="128"/>
      <c r="AJ404" s="129"/>
      <c r="AK404" s="129"/>
      <c r="AL404" s="129"/>
      <c r="AM404" s="129"/>
      <c r="AN404" s="129"/>
      <c r="AO404" s="112"/>
      <c r="AP404" s="116">
        <f>(SUM(AB404:AO404))*barêmes!$H$12</f>
        <v>0</v>
      </c>
      <c r="AQ404" s="128"/>
      <c r="AR404" s="129"/>
      <c r="AS404" s="129"/>
      <c r="AT404" s="129"/>
      <c r="AU404" s="133"/>
      <c r="AV404" s="133"/>
      <c r="AW404" s="134"/>
      <c r="AX404" s="135"/>
      <c r="AY404" s="133"/>
      <c r="AZ404" s="118">
        <v>0</v>
      </c>
      <c r="BA404" s="132"/>
      <c r="BB404" s="129"/>
      <c r="BC404" s="129"/>
      <c r="BD404" s="130"/>
      <c r="BE404" s="118">
        <v>0</v>
      </c>
      <c r="BF404" s="136"/>
      <c r="BG404" s="136"/>
      <c r="BH404" s="136"/>
      <c r="BI404" s="136"/>
      <c r="BJ404" s="136"/>
      <c r="BK404" s="136"/>
      <c r="BL404" s="124">
        <f t="shared" si="48"/>
        <v>0</v>
      </c>
      <c r="BM404" s="136"/>
      <c r="BN404" s="133"/>
      <c r="BO404" s="133"/>
      <c r="BP404" s="136"/>
      <c r="BQ404" s="136"/>
      <c r="BR404" s="136"/>
      <c r="BS404" s="136"/>
      <c r="BT404" s="136"/>
      <c r="BU404" s="136"/>
      <c r="BV404" s="136"/>
      <c r="BW404" s="136"/>
      <c r="BX404" s="136"/>
      <c r="BY404" s="136"/>
      <c r="BZ404" s="136"/>
      <c r="CA404" s="136"/>
      <c r="CB404" s="136"/>
      <c r="CC404" s="136"/>
      <c r="CD404" s="136"/>
      <c r="CE404" s="136"/>
      <c r="CF404" s="136"/>
      <c r="CG404" s="133"/>
      <c r="CH404" s="136"/>
      <c r="CI404" s="136"/>
      <c r="CJ404" s="136"/>
      <c r="CK404" s="98">
        <f>SUM(BM404:CB404)*barêmes!$H$16</f>
        <v>0</v>
      </c>
      <c r="CL404" s="164">
        <f t="shared" si="46"/>
        <v>0</v>
      </c>
      <c r="CM404" s="125" t="e">
        <f>E404+F404+G404+H404+I404+J404+K404+L404+M404+N404+O404+P404+Q404+R404+AB404+AC404+AD404+AE404+AF404+AG404+AH404+AI404+AJ404+AK404+AL404+AM404+AN404+AO404+T404+U404+V404+W404+AQ404+AR404+AS404+AT404+BA404+BB404+BC404+BD404+BF404+BG404+BK404+#REF!+BM404+AV404+BN404+AW404+BO404+AY404+BQ404+CD404+CF404+CG404+Z404+AU404+AX404+BP404+BR404+BS404+BT404+BU404+BV404+CE404</f>
        <v>#REF!</v>
      </c>
      <c r="CN404" s="137"/>
    </row>
    <row r="405" spans="1:93" ht="13.8" thickBot="1" x14ac:dyDescent="0.35">
      <c r="A405" s="53">
        <v>404</v>
      </c>
      <c r="B405" s="341"/>
      <c r="C405" s="128"/>
      <c r="D405" s="132">
        <f t="shared" si="47"/>
        <v>0</v>
      </c>
      <c r="E405" s="128"/>
      <c r="F405" s="129"/>
      <c r="G405" s="129"/>
      <c r="H405" s="129"/>
      <c r="I405" s="129"/>
      <c r="J405" s="129"/>
      <c r="K405" s="130"/>
      <c r="L405" s="128"/>
      <c r="M405" s="129"/>
      <c r="N405" s="129"/>
      <c r="O405" s="129"/>
      <c r="P405" s="129"/>
      <c r="Q405" s="129"/>
      <c r="R405" s="112"/>
      <c r="S405" s="118">
        <v>0</v>
      </c>
      <c r="T405" s="128"/>
      <c r="U405" s="129"/>
      <c r="V405" s="129"/>
      <c r="W405" s="130"/>
      <c r="X405" s="118">
        <v>0</v>
      </c>
      <c r="Y405" s="182"/>
      <c r="Z405" s="131"/>
      <c r="AA405" s="118">
        <v>0</v>
      </c>
      <c r="AB405" s="132"/>
      <c r="AC405" s="129"/>
      <c r="AD405" s="129"/>
      <c r="AE405" s="129"/>
      <c r="AF405" s="129"/>
      <c r="AG405" s="129"/>
      <c r="AH405" s="130"/>
      <c r="AI405" s="128"/>
      <c r="AJ405" s="129"/>
      <c r="AK405" s="129"/>
      <c r="AL405" s="129"/>
      <c r="AM405" s="129"/>
      <c r="AN405" s="129"/>
      <c r="AO405" s="112"/>
      <c r="AP405" s="116">
        <f>(SUM(AB405:AO405))*barêmes!$H$12</f>
        <v>0</v>
      </c>
      <c r="AQ405" s="128"/>
      <c r="AR405" s="129"/>
      <c r="AS405" s="129"/>
      <c r="AT405" s="129"/>
      <c r="AU405" s="133"/>
      <c r="AV405" s="133"/>
      <c r="AW405" s="134"/>
      <c r="AX405" s="135"/>
      <c r="AY405" s="133"/>
      <c r="AZ405" s="118">
        <v>0</v>
      </c>
      <c r="BA405" s="132"/>
      <c r="BB405" s="129"/>
      <c r="BC405" s="129"/>
      <c r="BD405" s="130"/>
      <c r="BE405" s="118">
        <v>0</v>
      </c>
      <c r="BF405" s="136"/>
      <c r="BG405" s="136"/>
      <c r="BH405" s="136"/>
      <c r="BI405" s="136"/>
      <c r="BJ405" s="136"/>
      <c r="BK405" s="136"/>
      <c r="BL405" s="124">
        <f t="shared" si="48"/>
        <v>0</v>
      </c>
      <c r="BM405" s="136"/>
      <c r="BN405" s="133"/>
      <c r="BO405" s="133"/>
      <c r="BP405" s="136"/>
      <c r="BQ405" s="136"/>
      <c r="BR405" s="136"/>
      <c r="BS405" s="136"/>
      <c r="BT405" s="136"/>
      <c r="BU405" s="136"/>
      <c r="BV405" s="136"/>
      <c r="BW405" s="136"/>
      <c r="BX405" s="136"/>
      <c r="BY405" s="136"/>
      <c r="BZ405" s="136"/>
      <c r="CA405" s="136"/>
      <c r="CB405" s="136"/>
      <c r="CC405" s="136"/>
      <c r="CD405" s="136"/>
      <c r="CE405" s="136"/>
      <c r="CF405" s="136"/>
      <c r="CG405" s="133"/>
      <c r="CH405" s="136"/>
      <c r="CI405" s="136"/>
      <c r="CJ405" s="136"/>
      <c r="CK405" s="98">
        <f>SUM(BM405:CB405)*barêmes!$H$16</f>
        <v>0</v>
      </c>
      <c r="CL405" s="164">
        <f t="shared" si="46"/>
        <v>0</v>
      </c>
      <c r="CM405" s="125" t="e">
        <f>E405+F405+G405+H405+I405+J405+K405+L405+M405+N405+O405+P405+Q405+R405+AB405+AC405+AD405+AE405+AF405+AG405+AH405+AI405+AJ405+AK405+AL405+AM405+AN405+AO405+T405+U405+V405+W405+AQ405+AR405+AS405+AT405+BA405+BB405+BC405+BD405+BF405+BG405+BK405+#REF!+BM405+AV405+BN405+AW405+BO405+AY405+BQ405+CD405+CF405+CG405+Z405+AU405+AX405+BP405+BR405+BS405+BT405+BU405+BV405+CE405</f>
        <v>#REF!</v>
      </c>
      <c r="CN405" s="137"/>
    </row>
    <row r="406" spans="1:93" ht="13.8" thickBot="1" x14ac:dyDescent="0.35">
      <c r="A406" s="53">
        <v>405</v>
      </c>
      <c r="B406" s="341"/>
      <c r="C406" s="128"/>
      <c r="D406" s="132">
        <f t="shared" si="47"/>
        <v>0</v>
      </c>
      <c r="E406" s="128"/>
      <c r="F406" s="129"/>
      <c r="G406" s="129"/>
      <c r="H406" s="129"/>
      <c r="I406" s="129"/>
      <c r="J406" s="129"/>
      <c r="K406" s="130"/>
      <c r="L406" s="128"/>
      <c r="M406" s="129"/>
      <c r="N406" s="129"/>
      <c r="O406" s="129"/>
      <c r="P406" s="129"/>
      <c r="Q406" s="129"/>
      <c r="R406" s="112"/>
      <c r="S406" s="118">
        <v>0</v>
      </c>
      <c r="T406" s="128"/>
      <c r="U406" s="129"/>
      <c r="V406" s="129"/>
      <c r="W406" s="130"/>
      <c r="X406" s="118">
        <v>0</v>
      </c>
      <c r="Y406" s="182"/>
      <c r="Z406" s="131"/>
      <c r="AA406" s="118">
        <v>0</v>
      </c>
      <c r="AB406" s="132"/>
      <c r="AC406" s="129"/>
      <c r="AD406" s="129"/>
      <c r="AE406" s="129"/>
      <c r="AF406" s="129"/>
      <c r="AG406" s="129"/>
      <c r="AH406" s="130"/>
      <c r="AI406" s="128"/>
      <c r="AJ406" s="129"/>
      <c r="AK406" s="129"/>
      <c r="AL406" s="129"/>
      <c r="AM406" s="129"/>
      <c r="AN406" s="129"/>
      <c r="AO406" s="112"/>
      <c r="AP406" s="116">
        <f>(SUM(AB406:AO406))*barêmes!$H$12</f>
        <v>0</v>
      </c>
      <c r="AQ406" s="128"/>
      <c r="AR406" s="129"/>
      <c r="AS406" s="129"/>
      <c r="AT406" s="129"/>
      <c r="AU406" s="133"/>
      <c r="AV406" s="133"/>
      <c r="AW406" s="134"/>
      <c r="AX406" s="135"/>
      <c r="AY406" s="133"/>
      <c r="AZ406" s="118">
        <v>0</v>
      </c>
      <c r="BA406" s="132"/>
      <c r="BB406" s="129"/>
      <c r="BC406" s="129"/>
      <c r="BD406" s="130"/>
      <c r="BE406" s="118">
        <v>0</v>
      </c>
      <c r="BF406" s="136"/>
      <c r="BG406" s="136"/>
      <c r="BH406" s="136"/>
      <c r="BI406" s="136"/>
      <c r="BJ406" s="136"/>
      <c r="BK406" s="136"/>
      <c r="BL406" s="124">
        <f t="shared" si="48"/>
        <v>0</v>
      </c>
      <c r="BM406" s="136"/>
      <c r="BN406" s="133"/>
      <c r="BO406" s="133"/>
      <c r="BP406" s="136"/>
      <c r="BQ406" s="136"/>
      <c r="BR406" s="136"/>
      <c r="BS406" s="136"/>
      <c r="BT406" s="136"/>
      <c r="BU406" s="136"/>
      <c r="BV406" s="136"/>
      <c r="BW406" s="136"/>
      <c r="BX406" s="136"/>
      <c r="BY406" s="136"/>
      <c r="BZ406" s="136"/>
      <c r="CA406" s="136"/>
      <c r="CB406" s="136"/>
      <c r="CC406" s="136"/>
      <c r="CD406" s="136"/>
      <c r="CE406" s="136"/>
      <c r="CF406" s="136"/>
      <c r="CG406" s="133"/>
      <c r="CH406" s="136"/>
      <c r="CI406" s="136"/>
      <c r="CJ406" s="136"/>
      <c r="CK406" s="98">
        <f>SUM(BM406:CB406)*barêmes!$H$16</f>
        <v>0</v>
      </c>
      <c r="CL406" s="164">
        <f t="shared" si="46"/>
        <v>0</v>
      </c>
      <c r="CM406" s="139" t="e">
        <f>E406+F406+G406+H406+I406+J406+K406+L406+M406+N406+O406+P406+Q406+R406+AB406+AC406+AD406+AE406+AF406+AG406+AH406+AI406+AJ406+AK406+AL406+AM406+AN406+AO406+T406+U406+V406+W406+AQ406+AR406+AS406+AT406+BA406+BB406+BC406+BD406+BF406+BG406+BK406+#REF!+BM406+AV406+BN406+AW406+BO406+AY406+BQ406+CD406+CF406+CG406+Z406+AU406+AX406+BP406+BR406+BS406+BT406+BU406+BV406+CE406</f>
        <v>#REF!</v>
      </c>
      <c r="CN406" s="137"/>
    </row>
    <row r="407" spans="1:93" ht="14.4" thickTop="1" thickBot="1" x14ac:dyDescent="0.35">
      <c r="A407" s="53">
        <v>406</v>
      </c>
      <c r="B407" s="339">
        <v>0</v>
      </c>
      <c r="C407" s="141"/>
      <c r="D407" s="142">
        <f>$B$407</f>
        <v>0</v>
      </c>
      <c r="E407" s="141"/>
      <c r="F407" s="143"/>
      <c r="G407" s="143"/>
      <c r="H407" s="143"/>
      <c r="I407" s="143"/>
      <c r="J407" s="143"/>
      <c r="K407" s="144"/>
      <c r="L407" s="141"/>
      <c r="M407" s="143"/>
      <c r="N407" s="143"/>
      <c r="O407" s="143"/>
      <c r="P407" s="143"/>
      <c r="Q407" s="143"/>
      <c r="R407" s="145"/>
      <c r="S407" s="118">
        <v>0</v>
      </c>
      <c r="T407" s="141"/>
      <c r="U407" s="143"/>
      <c r="V407" s="143"/>
      <c r="W407" s="144"/>
      <c r="X407" s="118">
        <v>0</v>
      </c>
      <c r="Y407" s="182"/>
      <c r="Z407" s="146"/>
      <c r="AA407" s="118">
        <v>0</v>
      </c>
      <c r="AB407" s="142"/>
      <c r="AC407" s="143"/>
      <c r="AD407" s="143"/>
      <c r="AE407" s="143"/>
      <c r="AF407" s="143"/>
      <c r="AG407" s="143"/>
      <c r="AH407" s="144"/>
      <c r="AI407" s="141"/>
      <c r="AJ407" s="143"/>
      <c r="AK407" s="143"/>
      <c r="AL407" s="143"/>
      <c r="AM407" s="143"/>
      <c r="AN407" s="143"/>
      <c r="AO407" s="145"/>
      <c r="AP407" s="116">
        <f>(SUM(AB407:AO407))*barêmes!$H$12</f>
        <v>0</v>
      </c>
      <c r="AQ407" s="141"/>
      <c r="AR407" s="143"/>
      <c r="AS407" s="143"/>
      <c r="AT407" s="143"/>
      <c r="AU407" s="147"/>
      <c r="AV407" s="147"/>
      <c r="AW407" s="148"/>
      <c r="AX407" s="149"/>
      <c r="AY407" s="147"/>
      <c r="AZ407" s="118">
        <v>0</v>
      </c>
      <c r="BA407" s="142"/>
      <c r="BB407" s="143"/>
      <c r="BC407" s="143"/>
      <c r="BD407" s="144"/>
      <c r="BE407" s="118">
        <v>0</v>
      </c>
      <c r="BF407" s="150"/>
      <c r="BG407" s="150"/>
      <c r="BH407" s="150"/>
      <c r="BI407" s="150"/>
      <c r="BJ407" s="150"/>
      <c r="BK407" s="150"/>
      <c r="BL407" s="124">
        <f t="shared" si="48"/>
        <v>0</v>
      </c>
      <c r="BM407" s="150"/>
      <c r="BN407" s="147"/>
      <c r="BO407" s="147"/>
      <c r="BP407" s="150"/>
      <c r="BQ407" s="150"/>
      <c r="BR407" s="150"/>
      <c r="BS407" s="150"/>
      <c r="BT407" s="150"/>
      <c r="BU407" s="150"/>
      <c r="BV407" s="150"/>
      <c r="BW407" s="150"/>
      <c r="BX407" s="150"/>
      <c r="BY407" s="150"/>
      <c r="BZ407" s="150"/>
      <c r="CA407" s="150"/>
      <c r="CB407" s="150"/>
      <c r="CC407" s="150"/>
      <c r="CD407" s="150"/>
      <c r="CE407" s="150"/>
      <c r="CF407" s="150"/>
      <c r="CG407" s="147"/>
      <c r="CH407" s="150"/>
      <c r="CI407" s="150"/>
      <c r="CJ407" s="150"/>
      <c r="CK407" s="98">
        <f>SUM(BM407:CB407)*barêmes!$H$16</f>
        <v>0</v>
      </c>
      <c r="CL407" s="165">
        <f t="shared" si="46"/>
        <v>0</v>
      </c>
      <c r="CM407" s="152" t="e">
        <f>E407+F407+G407+H407+I407+J407+K407+L407+M407+N407+O407+P407+Q407+R407+AB407+AC407+AD407+AE407+AF407+AG407+AH407+AI407+AJ407+AK407+AL407+AM407+AN407+AO407+T407+U407+V407+W407+AQ407+AR407+AS407+AT407+BA407+BB407+BC407+BD407+BF407+BG407+BK407+#REF!+BM407+AV407+BN407+AW407+BO407+AY407+BQ407+CD407+CF407+CG407+Z407+AU407+AX407+BP407+BR407+BS407+BT407+BU407+BV407+CE407</f>
        <v>#REF!</v>
      </c>
      <c r="CN407" s="63" t="e">
        <f>SUM(CM407:CM421)</f>
        <v>#REF!</v>
      </c>
      <c r="CO407" s="109">
        <f>SUM(CL407:CL421)</f>
        <v>0</v>
      </c>
    </row>
    <row r="408" spans="1:93" ht="13.8" thickBot="1" x14ac:dyDescent="0.35">
      <c r="A408" s="53">
        <v>407</v>
      </c>
      <c r="B408" s="339"/>
      <c r="C408" s="141"/>
      <c r="D408" s="142">
        <f t="shared" ref="D408:D421" si="49">$B$407</f>
        <v>0</v>
      </c>
      <c r="E408" s="141"/>
      <c r="F408" s="143"/>
      <c r="G408" s="143"/>
      <c r="H408" s="143"/>
      <c r="I408" s="143"/>
      <c r="J408" s="143"/>
      <c r="K408" s="144"/>
      <c r="L408" s="141"/>
      <c r="M408" s="143"/>
      <c r="N408" s="143"/>
      <c r="O408" s="143"/>
      <c r="P408" s="143"/>
      <c r="Q408" s="143"/>
      <c r="R408" s="145"/>
      <c r="S408" s="118">
        <v>0</v>
      </c>
      <c r="T408" s="141"/>
      <c r="U408" s="143"/>
      <c r="V408" s="143"/>
      <c r="W408" s="144"/>
      <c r="X408" s="118">
        <v>0</v>
      </c>
      <c r="Y408" s="182"/>
      <c r="Z408" s="146"/>
      <c r="AA408" s="118">
        <v>0</v>
      </c>
      <c r="AB408" s="142"/>
      <c r="AC408" s="143"/>
      <c r="AD408" s="143"/>
      <c r="AE408" s="143"/>
      <c r="AF408" s="143"/>
      <c r="AG408" s="143"/>
      <c r="AH408" s="144"/>
      <c r="AI408" s="141"/>
      <c r="AJ408" s="143"/>
      <c r="AK408" s="143"/>
      <c r="AL408" s="143"/>
      <c r="AM408" s="143"/>
      <c r="AN408" s="143"/>
      <c r="AO408" s="145"/>
      <c r="AP408" s="116">
        <f>(SUM(AB408:AO408))*barêmes!$H$12</f>
        <v>0</v>
      </c>
      <c r="AQ408" s="141"/>
      <c r="AR408" s="143"/>
      <c r="AS408" s="143"/>
      <c r="AT408" s="143"/>
      <c r="AU408" s="147"/>
      <c r="AV408" s="147"/>
      <c r="AW408" s="148"/>
      <c r="AX408" s="149"/>
      <c r="AY408" s="147"/>
      <c r="AZ408" s="118">
        <v>0</v>
      </c>
      <c r="BA408" s="142"/>
      <c r="BB408" s="143"/>
      <c r="BC408" s="143"/>
      <c r="BD408" s="144"/>
      <c r="BE408" s="118">
        <v>0</v>
      </c>
      <c r="BF408" s="150"/>
      <c r="BG408" s="150"/>
      <c r="BH408" s="150"/>
      <c r="BI408" s="150"/>
      <c r="BJ408" s="150"/>
      <c r="BK408" s="150"/>
      <c r="BL408" s="124">
        <f t="shared" si="48"/>
        <v>0</v>
      </c>
      <c r="BM408" s="150"/>
      <c r="BN408" s="147"/>
      <c r="BO408" s="147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  <c r="CA408" s="150"/>
      <c r="CB408" s="150"/>
      <c r="CC408" s="150"/>
      <c r="CD408" s="150"/>
      <c r="CE408" s="150"/>
      <c r="CF408" s="150"/>
      <c r="CG408" s="147"/>
      <c r="CH408" s="150"/>
      <c r="CI408" s="150"/>
      <c r="CJ408" s="150"/>
      <c r="CK408" s="98">
        <f>SUM(BM408:CB408)*barêmes!$H$16</f>
        <v>0</v>
      </c>
      <c r="CL408" s="165">
        <f t="shared" si="46"/>
        <v>0</v>
      </c>
      <c r="CM408" s="152" t="e">
        <f>E408+F408+G408+H408+I408+J408+K408+L408+M408+N408+O408+P408+Q408+R408+AB408+AC408+AD408+AE408+AF408+AG408+AH408+AI408+AJ408+AK408+AL408+AM408+AN408+AO408+T408+U408+V408+W408+AQ408+AR408+AS408+AT408+BA408+BB408+BC408+BD408+BF408+BG408+BK408+#REF!+BM408+AV408+BN408+AW408+BO408+AY408+BQ408+CD408+CF408+CG408+Z408+AU408+AX408+BP408+BR408+BS408+BT408+BU408+BV408+CE408</f>
        <v>#REF!</v>
      </c>
    </row>
    <row r="409" spans="1:93" ht="13.8" thickBot="1" x14ac:dyDescent="0.35">
      <c r="A409" s="53">
        <v>408</v>
      </c>
      <c r="B409" s="339"/>
      <c r="C409" s="141"/>
      <c r="D409" s="142">
        <f t="shared" si="49"/>
        <v>0</v>
      </c>
      <c r="E409" s="141"/>
      <c r="F409" s="143"/>
      <c r="G409" s="143"/>
      <c r="H409" s="143"/>
      <c r="I409" s="143"/>
      <c r="J409" s="143"/>
      <c r="K409" s="144"/>
      <c r="L409" s="141"/>
      <c r="M409" s="143"/>
      <c r="N409" s="143"/>
      <c r="O409" s="143"/>
      <c r="P409" s="143"/>
      <c r="Q409" s="143"/>
      <c r="R409" s="145"/>
      <c r="S409" s="118">
        <v>0</v>
      </c>
      <c r="T409" s="141"/>
      <c r="U409" s="143"/>
      <c r="V409" s="143"/>
      <c r="W409" s="144"/>
      <c r="X409" s="118">
        <v>0</v>
      </c>
      <c r="Y409" s="182"/>
      <c r="Z409" s="146"/>
      <c r="AA409" s="118">
        <v>0</v>
      </c>
      <c r="AB409" s="142"/>
      <c r="AC409" s="143"/>
      <c r="AD409" s="143"/>
      <c r="AE409" s="143"/>
      <c r="AF409" s="143"/>
      <c r="AG409" s="143"/>
      <c r="AH409" s="144"/>
      <c r="AI409" s="141"/>
      <c r="AJ409" s="143"/>
      <c r="AK409" s="143"/>
      <c r="AL409" s="143"/>
      <c r="AM409" s="143"/>
      <c r="AN409" s="143"/>
      <c r="AO409" s="145"/>
      <c r="AP409" s="116">
        <f>(SUM(AB409:AO409))*barêmes!$H$12</f>
        <v>0</v>
      </c>
      <c r="AQ409" s="141"/>
      <c r="AR409" s="143"/>
      <c r="AS409" s="143"/>
      <c r="AT409" s="143"/>
      <c r="AU409" s="147"/>
      <c r="AV409" s="147"/>
      <c r="AW409" s="148"/>
      <c r="AX409" s="149"/>
      <c r="AY409" s="147"/>
      <c r="AZ409" s="118">
        <v>0</v>
      </c>
      <c r="BA409" s="142"/>
      <c r="BB409" s="143"/>
      <c r="BC409" s="143"/>
      <c r="BD409" s="144"/>
      <c r="BE409" s="118">
        <v>0</v>
      </c>
      <c r="BF409" s="150"/>
      <c r="BG409" s="150"/>
      <c r="BH409" s="150"/>
      <c r="BI409" s="150"/>
      <c r="BJ409" s="150"/>
      <c r="BK409" s="150"/>
      <c r="BL409" s="124">
        <f t="shared" si="48"/>
        <v>0</v>
      </c>
      <c r="BM409" s="150"/>
      <c r="BN409" s="147"/>
      <c r="BO409" s="147"/>
      <c r="BP409" s="150"/>
      <c r="BQ409" s="150"/>
      <c r="BR409" s="150"/>
      <c r="BS409" s="150"/>
      <c r="BT409" s="150"/>
      <c r="BU409" s="150"/>
      <c r="BV409" s="150"/>
      <c r="BW409" s="150"/>
      <c r="BX409" s="150"/>
      <c r="BY409" s="150"/>
      <c r="BZ409" s="150"/>
      <c r="CA409" s="150"/>
      <c r="CB409" s="150"/>
      <c r="CC409" s="150"/>
      <c r="CD409" s="150"/>
      <c r="CE409" s="150"/>
      <c r="CF409" s="150"/>
      <c r="CG409" s="147"/>
      <c r="CH409" s="150"/>
      <c r="CI409" s="150"/>
      <c r="CJ409" s="150"/>
      <c r="CK409" s="98">
        <f>SUM(BM409:CB409)*barêmes!$H$16</f>
        <v>0</v>
      </c>
      <c r="CL409" s="165">
        <f t="shared" si="46"/>
        <v>0</v>
      </c>
      <c r="CM409" s="152" t="e">
        <f>E409+F409+G409+H409+I409+J409+K409+L409+M409+N409+O409+P409+Q409+R409+AB409+AC409+AD409+AE409+AF409+AG409+AH409+AI409+AJ409+AK409+AL409+AM409+AN409+AO409+T409+U409+V409+W409+AQ409+AR409+AS409+AT409+BA409+BB409+BC409+BD409+BF409+BG409+BK409+#REF!+BM409+AV409+BN409+AW409+BO409+AY409+BQ409+CD409+CF409+CG409+Z409+AU409+AX409+BP409+BR409+BS409+BT409+BU409+BV409+CE409</f>
        <v>#REF!</v>
      </c>
      <c r="CN409" s="55"/>
    </row>
    <row r="410" spans="1:93" ht="13.8" thickBot="1" x14ac:dyDescent="0.35">
      <c r="A410" s="53">
        <v>409</v>
      </c>
      <c r="B410" s="339"/>
      <c r="C410" s="141"/>
      <c r="D410" s="142">
        <f t="shared" si="49"/>
        <v>0</v>
      </c>
      <c r="E410" s="141"/>
      <c r="F410" s="143"/>
      <c r="G410" s="143"/>
      <c r="H410" s="143"/>
      <c r="I410" s="143"/>
      <c r="J410" s="143"/>
      <c r="K410" s="144"/>
      <c r="L410" s="141"/>
      <c r="M410" s="143"/>
      <c r="N410" s="143"/>
      <c r="O410" s="143"/>
      <c r="P410" s="143"/>
      <c r="Q410" s="143"/>
      <c r="R410" s="145"/>
      <c r="S410" s="118">
        <v>0</v>
      </c>
      <c r="T410" s="141"/>
      <c r="U410" s="143"/>
      <c r="V410" s="143"/>
      <c r="W410" s="144"/>
      <c r="X410" s="118">
        <v>0</v>
      </c>
      <c r="Y410" s="182"/>
      <c r="Z410" s="146"/>
      <c r="AA410" s="118">
        <v>0</v>
      </c>
      <c r="AB410" s="142"/>
      <c r="AC410" s="143"/>
      <c r="AD410" s="143"/>
      <c r="AE410" s="143"/>
      <c r="AF410" s="143"/>
      <c r="AG410" s="143"/>
      <c r="AH410" s="144"/>
      <c r="AI410" s="141"/>
      <c r="AJ410" s="143"/>
      <c r="AK410" s="143"/>
      <c r="AL410" s="143"/>
      <c r="AM410" s="143"/>
      <c r="AN410" s="143"/>
      <c r="AO410" s="145"/>
      <c r="AP410" s="116">
        <f>(SUM(AB410:AO410))*barêmes!$H$12</f>
        <v>0</v>
      </c>
      <c r="AQ410" s="141"/>
      <c r="AR410" s="143"/>
      <c r="AS410" s="143"/>
      <c r="AT410" s="143"/>
      <c r="AU410" s="147"/>
      <c r="AV410" s="147"/>
      <c r="AW410" s="148"/>
      <c r="AX410" s="149"/>
      <c r="AY410" s="147"/>
      <c r="AZ410" s="118">
        <v>0</v>
      </c>
      <c r="BA410" s="142"/>
      <c r="BB410" s="143"/>
      <c r="BC410" s="143"/>
      <c r="BD410" s="144"/>
      <c r="BE410" s="118">
        <v>0</v>
      </c>
      <c r="BF410" s="150"/>
      <c r="BG410" s="150"/>
      <c r="BH410" s="150"/>
      <c r="BI410" s="150"/>
      <c r="BJ410" s="150"/>
      <c r="BK410" s="150"/>
      <c r="BL410" s="124">
        <f t="shared" si="48"/>
        <v>0</v>
      </c>
      <c r="BM410" s="150"/>
      <c r="BN410" s="147"/>
      <c r="BO410" s="147"/>
      <c r="BP410" s="150"/>
      <c r="BQ410" s="150"/>
      <c r="BR410" s="150"/>
      <c r="BS410" s="150"/>
      <c r="BT410" s="150"/>
      <c r="BU410" s="150"/>
      <c r="BV410" s="150"/>
      <c r="BW410" s="150"/>
      <c r="BX410" s="150"/>
      <c r="BY410" s="150"/>
      <c r="BZ410" s="150"/>
      <c r="CA410" s="150"/>
      <c r="CB410" s="150"/>
      <c r="CC410" s="150"/>
      <c r="CD410" s="150"/>
      <c r="CE410" s="150"/>
      <c r="CF410" s="150"/>
      <c r="CG410" s="147"/>
      <c r="CH410" s="150"/>
      <c r="CI410" s="150"/>
      <c r="CJ410" s="150"/>
      <c r="CK410" s="98">
        <f>SUM(BM410:CB410)*barêmes!$H$16</f>
        <v>0</v>
      </c>
      <c r="CL410" s="165">
        <f t="shared" si="46"/>
        <v>0</v>
      </c>
      <c r="CM410" s="152" t="e">
        <f>E410+F410+G410+H410+I410+J410+K410+L410+M410+N410+O410+P410+Q410+R410+AB410+AC410+AD410+AE410+AF410+AG410+AH410+AI410+AJ410+AK410+AL410+AM410+AN410+AO410+T410+U410+V410+W410+AQ410+AR410+AS410+AT410+BA410+BB410+BC410+BD410+BF410+BG410+BK410+#REF!+BM410+AV410+BN410+AW410+BO410+AY410+BQ410+CD410+CF410+CG410+Z410+AU410+AX410+BP410+BR410+BS410+BT410+BU410+BV410+CE410</f>
        <v>#REF!</v>
      </c>
      <c r="CN410" s="55"/>
    </row>
    <row r="411" spans="1:93" ht="13.8" thickBot="1" x14ac:dyDescent="0.35">
      <c r="A411" s="53">
        <v>410</v>
      </c>
      <c r="B411" s="339"/>
      <c r="C411" s="141"/>
      <c r="D411" s="142">
        <f t="shared" si="49"/>
        <v>0</v>
      </c>
      <c r="E411" s="141"/>
      <c r="F411" s="143"/>
      <c r="G411" s="143"/>
      <c r="H411" s="143"/>
      <c r="I411" s="143"/>
      <c r="J411" s="143"/>
      <c r="K411" s="144"/>
      <c r="L411" s="141"/>
      <c r="M411" s="143"/>
      <c r="N411" s="143"/>
      <c r="O411" s="143"/>
      <c r="P411" s="143"/>
      <c r="Q411" s="143"/>
      <c r="R411" s="145"/>
      <c r="S411" s="118">
        <v>0</v>
      </c>
      <c r="T411" s="141"/>
      <c r="U411" s="143"/>
      <c r="V411" s="143"/>
      <c r="W411" s="144"/>
      <c r="X411" s="118">
        <v>0</v>
      </c>
      <c r="Y411" s="182"/>
      <c r="Z411" s="146"/>
      <c r="AA411" s="118">
        <v>0</v>
      </c>
      <c r="AB411" s="142"/>
      <c r="AC411" s="143"/>
      <c r="AD411" s="143"/>
      <c r="AE411" s="143"/>
      <c r="AF411" s="143"/>
      <c r="AG411" s="143"/>
      <c r="AH411" s="144"/>
      <c r="AI411" s="141"/>
      <c r="AJ411" s="143"/>
      <c r="AK411" s="143"/>
      <c r="AL411" s="143"/>
      <c r="AM411" s="143"/>
      <c r="AN411" s="143"/>
      <c r="AO411" s="145"/>
      <c r="AP411" s="116">
        <f>(SUM(AB411:AO411))*barêmes!$H$12</f>
        <v>0</v>
      </c>
      <c r="AQ411" s="141"/>
      <c r="AR411" s="143"/>
      <c r="AS411" s="143"/>
      <c r="AT411" s="143"/>
      <c r="AU411" s="147"/>
      <c r="AV411" s="147"/>
      <c r="AW411" s="148"/>
      <c r="AX411" s="149"/>
      <c r="AY411" s="147"/>
      <c r="AZ411" s="118">
        <v>0</v>
      </c>
      <c r="BA411" s="142"/>
      <c r="BB411" s="143"/>
      <c r="BC411" s="143"/>
      <c r="BD411" s="144"/>
      <c r="BE411" s="118">
        <v>0</v>
      </c>
      <c r="BF411" s="150"/>
      <c r="BG411" s="150"/>
      <c r="BH411" s="150"/>
      <c r="BI411" s="150"/>
      <c r="BJ411" s="150"/>
      <c r="BK411" s="150"/>
      <c r="BL411" s="124">
        <f t="shared" si="48"/>
        <v>0</v>
      </c>
      <c r="BM411" s="150"/>
      <c r="BN411" s="147"/>
      <c r="BO411" s="147"/>
      <c r="BP411" s="150"/>
      <c r="BQ411" s="150"/>
      <c r="BR411" s="150"/>
      <c r="BS411" s="150"/>
      <c r="BT411" s="150"/>
      <c r="BU411" s="150"/>
      <c r="BV411" s="150"/>
      <c r="BW411" s="150"/>
      <c r="BX411" s="150"/>
      <c r="BY411" s="150"/>
      <c r="BZ411" s="150"/>
      <c r="CA411" s="150"/>
      <c r="CB411" s="150"/>
      <c r="CC411" s="150"/>
      <c r="CD411" s="150"/>
      <c r="CE411" s="150"/>
      <c r="CF411" s="150"/>
      <c r="CG411" s="147"/>
      <c r="CH411" s="150"/>
      <c r="CI411" s="150"/>
      <c r="CJ411" s="150"/>
      <c r="CK411" s="98">
        <f>SUM(BM411:CB411)*barêmes!$H$16</f>
        <v>0</v>
      </c>
      <c r="CL411" s="165">
        <f t="shared" si="46"/>
        <v>0</v>
      </c>
      <c r="CM411" s="152" t="e">
        <f>E411+F411+G411+H411+I411+J411+K411+L411+M411+N411+O411+P411+Q411+R411+AB411+AC411+AD411+AE411+AF411+AG411+AH411+AI411+AJ411+AK411+AL411+AM411+AN411+AO411+T411+U411+V411+W411+AQ411+AR411+AS411+AT411+BA411+BB411+BC411+BD411+BF411+BG411+BK411+#REF!+BM411+AV411+BN411+AW411+BO411+AY411+BQ411+CD411+CF411+CG411+Z411+AU411+AX411+BP411+BR411+BS411+BT411+BU411+BV411+CE411</f>
        <v>#REF!</v>
      </c>
    </row>
    <row r="412" spans="1:93" ht="13.8" thickBot="1" x14ac:dyDescent="0.35">
      <c r="A412" s="53">
        <v>411</v>
      </c>
      <c r="B412" s="339"/>
      <c r="C412" s="141"/>
      <c r="D412" s="142">
        <f t="shared" si="49"/>
        <v>0</v>
      </c>
      <c r="E412" s="141"/>
      <c r="F412" s="143"/>
      <c r="G412" s="143"/>
      <c r="H412" s="143"/>
      <c r="I412" s="143"/>
      <c r="J412" s="143"/>
      <c r="K412" s="144"/>
      <c r="L412" s="141"/>
      <c r="M412" s="143"/>
      <c r="N412" s="143"/>
      <c r="O412" s="143"/>
      <c r="P412" s="143"/>
      <c r="Q412" s="143"/>
      <c r="R412" s="145"/>
      <c r="S412" s="118">
        <v>0</v>
      </c>
      <c r="T412" s="141"/>
      <c r="U412" s="143"/>
      <c r="V412" s="143"/>
      <c r="W412" s="144"/>
      <c r="X412" s="118">
        <v>0</v>
      </c>
      <c r="Y412" s="182"/>
      <c r="Z412" s="146"/>
      <c r="AA412" s="118">
        <v>0</v>
      </c>
      <c r="AB412" s="142"/>
      <c r="AC412" s="143"/>
      <c r="AD412" s="143"/>
      <c r="AE412" s="143"/>
      <c r="AF412" s="143"/>
      <c r="AG412" s="143"/>
      <c r="AH412" s="144"/>
      <c r="AI412" s="141"/>
      <c r="AJ412" s="143"/>
      <c r="AK412" s="143"/>
      <c r="AL412" s="143"/>
      <c r="AM412" s="143"/>
      <c r="AN412" s="143"/>
      <c r="AO412" s="145"/>
      <c r="AP412" s="116">
        <f>(SUM(AB412:AO412))*barêmes!$H$12</f>
        <v>0</v>
      </c>
      <c r="AQ412" s="141"/>
      <c r="AR412" s="143"/>
      <c r="AS412" s="143"/>
      <c r="AT412" s="143"/>
      <c r="AU412" s="147"/>
      <c r="AV412" s="147"/>
      <c r="AW412" s="148"/>
      <c r="AX412" s="149"/>
      <c r="AY412" s="147"/>
      <c r="AZ412" s="118">
        <v>0</v>
      </c>
      <c r="BA412" s="142"/>
      <c r="BB412" s="143"/>
      <c r="BC412" s="143"/>
      <c r="BD412" s="144"/>
      <c r="BE412" s="118">
        <v>0</v>
      </c>
      <c r="BF412" s="150"/>
      <c r="BG412" s="150"/>
      <c r="BH412" s="150"/>
      <c r="BI412" s="150"/>
      <c r="BJ412" s="150"/>
      <c r="BK412" s="150"/>
      <c r="BL412" s="124">
        <f t="shared" si="48"/>
        <v>0</v>
      </c>
      <c r="BM412" s="150"/>
      <c r="BN412" s="147"/>
      <c r="BO412" s="147"/>
      <c r="BP412" s="150"/>
      <c r="BQ412" s="150"/>
      <c r="BR412" s="150"/>
      <c r="BS412" s="150"/>
      <c r="BT412" s="150"/>
      <c r="BU412" s="150"/>
      <c r="BV412" s="150"/>
      <c r="BW412" s="150"/>
      <c r="BX412" s="150"/>
      <c r="BY412" s="150"/>
      <c r="BZ412" s="150"/>
      <c r="CA412" s="150"/>
      <c r="CB412" s="150"/>
      <c r="CC412" s="150"/>
      <c r="CD412" s="150"/>
      <c r="CE412" s="150"/>
      <c r="CF412" s="150"/>
      <c r="CG412" s="147"/>
      <c r="CH412" s="150"/>
      <c r="CI412" s="150"/>
      <c r="CJ412" s="150"/>
      <c r="CK412" s="98">
        <f>SUM(BM412:CB412)*barêmes!$H$16</f>
        <v>0</v>
      </c>
      <c r="CL412" s="165">
        <f t="shared" si="46"/>
        <v>0</v>
      </c>
      <c r="CM412" s="152" t="e">
        <f>E412+F412+G412+H412+I412+J412+K412+L412+M412+N412+O412+P412+Q412+R412+AB412+AC412+AD412+AE412+AF412+AG412+AH412+AI412+AJ412+AK412+AL412+AM412+AN412+AO412+T412+U412+V412+W412+AQ412+AR412+AS412+AT412+BA412+BB412+BC412+BD412+BF412+BG412+BK412+#REF!+BM412+AV412+BN412+AW412+BO412+AY412+BQ412+CD412+CF412+CG412+Z412+AU412+AX412+BP412+BR412+BS412+BT412+BU412+BV412+CE412</f>
        <v>#REF!</v>
      </c>
      <c r="CN412" s="55"/>
    </row>
    <row r="413" spans="1:93" ht="13.8" thickBot="1" x14ac:dyDescent="0.35">
      <c r="A413" s="53">
        <v>412</v>
      </c>
      <c r="B413" s="339"/>
      <c r="C413" s="141"/>
      <c r="D413" s="142">
        <f t="shared" si="49"/>
        <v>0</v>
      </c>
      <c r="E413" s="141"/>
      <c r="F413" s="143"/>
      <c r="G413" s="143"/>
      <c r="H413" s="143"/>
      <c r="I413" s="143"/>
      <c r="J413" s="143"/>
      <c r="K413" s="144"/>
      <c r="L413" s="141"/>
      <c r="M413" s="143"/>
      <c r="N413" s="143"/>
      <c r="O413" s="143"/>
      <c r="P413" s="143"/>
      <c r="Q413" s="143"/>
      <c r="R413" s="145"/>
      <c r="S413" s="118">
        <v>0</v>
      </c>
      <c r="T413" s="141"/>
      <c r="U413" s="143"/>
      <c r="V413" s="143"/>
      <c r="W413" s="144"/>
      <c r="X413" s="118">
        <v>0</v>
      </c>
      <c r="Y413" s="182"/>
      <c r="Z413" s="146"/>
      <c r="AA413" s="118">
        <v>0</v>
      </c>
      <c r="AB413" s="142"/>
      <c r="AC413" s="143"/>
      <c r="AD413" s="143"/>
      <c r="AE413" s="143"/>
      <c r="AF413" s="143"/>
      <c r="AG413" s="143"/>
      <c r="AH413" s="144"/>
      <c r="AI413" s="141"/>
      <c r="AJ413" s="143"/>
      <c r="AK413" s="143"/>
      <c r="AL413" s="143"/>
      <c r="AM413" s="143"/>
      <c r="AN413" s="143"/>
      <c r="AO413" s="145"/>
      <c r="AP413" s="116">
        <f>(SUM(AB413:AO413))*barêmes!$H$12</f>
        <v>0</v>
      </c>
      <c r="AQ413" s="141"/>
      <c r="AR413" s="143"/>
      <c r="AS413" s="143"/>
      <c r="AT413" s="143"/>
      <c r="AU413" s="147"/>
      <c r="AV413" s="147"/>
      <c r="AW413" s="148"/>
      <c r="AX413" s="149"/>
      <c r="AY413" s="147"/>
      <c r="AZ413" s="118">
        <v>0</v>
      </c>
      <c r="BA413" s="142"/>
      <c r="BB413" s="143"/>
      <c r="BC413" s="143"/>
      <c r="BD413" s="144"/>
      <c r="BE413" s="118">
        <v>0</v>
      </c>
      <c r="BF413" s="150"/>
      <c r="BG413" s="150"/>
      <c r="BH413" s="150"/>
      <c r="BI413" s="150"/>
      <c r="BJ413" s="150"/>
      <c r="BK413" s="150"/>
      <c r="BL413" s="124">
        <f t="shared" si="48"/>
        <v>0</v>
      </c>
      <c r="BM413" s="150"/>
      <c r="BN413" s="147"/>
      <c r="BO413" s="147"/>
      <c r="BP413" s="150"/>
      <c r="BQ413" s="150"/>
      <c r="BR413" s="150"/>
      <c r="BS413" s="150"/>
      <c r="BT413" s="150"/>
      <c r="BU413" s="150"/>
      <c r="BV413" s="150"/>
      <c r="BW413" s="150"/>
      <c r="BX413" s="150"/>
      <c r="BY413" s="150"/>
      <c r="BZ413" s="150"/>
      <c r="CA413" s="150"/>
      <c r="CB413" s="150"/>
      <c r="CC413" s="150"/>
      <c r="CD413" s="150"/>
      <c r="CE413" s="150"/>
      <c r="CF413" s="150"/>
      <c r="CG413" s="147"/>
      <c r="CH413" s="150"/>
      <c r="CI413" s="150"/>
      <c r="CJ413" s="150"/>
      <c r="CK413" s="98">
        <f>SUM(BM413:CB413)*barêmes!$H$16</f>
        <v>0</v>
      </c>
      <c r="CL413" s="165">
        <f t="shared" si="46"/>
        <v>0</v>
      </c>
      <c r="CM413" s="152" t="e">
        <f>E413+F413+G413+H413+I413+J413+K413+L413+M413+N413+O413+P413+Q413+R413+AB413+AC413+AD413+AE413+AF413+AG413+AH413+AI413+AJ413+AK413+AL413+AM413+AN413+AO413+T413+U413+V413+W413+AQ413+AR413+AS413+AT413+BA413+BB413+BC413+BD413+BF413+BG413+BK413+#REF!+BM413+AV413+BN413+AW413+BO413+AY413+BQ413+CD413+CF413+CG413+Z413+AU413+AX413+BP413+BR413+BS413+BT413+BU413+BV413+CE413</f>
        <v>#REF!</v>
      </c>
    </row>
    <row r="414" spans="1:93" ht="13.8" thickBot="1" x14ac:dyDescent="0.35">
      <c r="A414" s="53">
        <v>413</v>
      </c>
      <c r="B414" s="339"/>
      <c r="C414" s="141"/>
      <c r="D414" s="142">
        <f t="shared" si="49"/>
        <v>0</v>
      </c>
      <c r="E414" s="141"/>
      <c r="F414" s="143"/>
      <c r="G414" s="143"/>
      <c r="H414" s="143"/>
      <c r="I414" s="143"/>
      <c r="J414" s="143"/>
      <c r="K414" s="144"/>
      <c r="L414" s="141"/>
      <c r="M414" s="143"/>
      <c r="N414" s="143"/>
      <c r="O414" s="143"/>
      <c r="P414" s="143"/>
      <c r="Q414" s="143"/>
      <c r="R414" s="145"/>
      <c r="S414" s="118">
        <v>0</v>
      </c>
      <c r="T414" s="141"/>
      <c r="U414" s="143"/>
      <c r="V414" s="143"/>
      <c r="W414" s="144"/>
      <c r="X414" s="118">
        <v>0</v>
      </c>
      <c r="Y414" s="182"/>
      <c r="Z414" s="146"/>
      <c r="AA414" s="118">
        <v>0</v>
      </c>
      <c r="AB414" s="142"/>
      <c r="AC414" s="143"/>
      <c r="AD414" s="143"/>
      <c r="AE414" s="143"/>
      <c r="AF414" s="143"/>
      <c r="AG414" s="143"/>
      <c r="AH414" s="144"/>
      <c r="AI414" s="141"/>
      <c r="AJ414" s="143"/>
      <c r="AK414" s="143"/>
      <c r="AL414" s="143"/>
      <c r="AM414" s="143"/>
      <c r="AN414" s="143"/>
      <c r="AO414" s="145"/>
      <c r="AP414" s="116">
        <f>(SUM(AB414:AO414))*barêmes!$H$12</f>
        <v>0</v>
      </c>
      <c r="AQ414" s="141"/>
      <c r="AR414" s="143"/>
      <c r="AS414" s="143"/>
      <c r="AT414" s="143"/>
      <c r="AU414" s="147"/>
      <c r="AV414" s="147"/>
      <c r="AW414" s="148"/>
      <c r="AX414" s="149"/>
      <c r="AY414" s="147"/>
      <c r="AZ414" s="118">
        <v>0</v>
      </c>
      <c r="BA414" s="142"/>
      <c r="BB414" s="143"/>
      <c r="BC414" s="143"/>
      <c r="BD414" s="144"/>
      <c r="BE414" s="118">
        <v>0</v>
      </c>
      <c r="BF414" s="150"/>
      <c r="BG414" s="150"/>
      <c r="BH414" s="150"/>
      <c r="BI414" s="150"/>
      <c r="BJ414" s="150"/>
      <c r="BK414" s="150"/>
      <c r="BL414" s="124">
        <f t="shared" si="48"/>
        <v>0</v>
      </c>
      <c r="BM414" s="150"/>
      <c r="BN414" s="147"/>
      <c r="BO414" s="147"/>
      <c r="BP414" s="150"/>
      <c r="BQ414" s="150"/>
      <c r="BR414" s="150"/>
      <c r="BS414" s="150"/>
      <c r="BT414" s="150"/>
      <c r="BU414" s="150"/>
      <c r="BV414" s="150"/>
      <c r="BW414" s="150"/>
      <c r="BX414" s="150"/>
      <c r="BY414" s="150"/>
      <c r="BZ414" s="150"/>
      <c r="CA414" s="150"/>
      <c r="CB414" s="150"/>
      <c r="CC414" s="150"/>
      <c r="CD414" s="150"/>
      <c r="CE414" s="150"/>
      <c r="CF414" s="150"/>
      <c r="CG414" s="147"/>
      <c r="CH414" s="150"/>
      <c r="CI414" s="150"/>
      <c r="CJ414" s="150"/>
      <c r="CK414" s="98">
        <f>SUM(BM414:CB414)*barêmes!$H$16</f>
        <v>0</v>
      </c>
      <c r="CL414" s="165">
        <f t="shared" si="46"/>
        <v>0</v>
      </c>
      <c r="CM414" s="152" t="e">
        <f>E414+F414+G414+H414+I414+J414+K414+L414+M414+N414+O414+P414+Q414+R414+AB414+AC414+AD414+AE414+AF414+AG414+AH414+AI414+AJ414+AK414+AL414+AM414+AN414+AO414+T414+U414+V414+W414+AQ414+AR414+AS414+AT414+BA414+BB414+BC414+BD414+BF414+BG414+BK414+#REF!+BM414+AV414+BN414+AW414+BO414+AY414+BQ414+CD414+CF414+CG414+Z414+AU414+AX414+BP414+BR414+BS414+BT414+BU414+BV414+CE414</f>
        <v>#REF!</v>
      </c>
      <c r="CN414" s="55"/>
    </row>
    <row r="415" spans="1:93" ht="13.8" thickBot="1" x14ac:dyDescent="0.35">
      <c r="A415" s="53">
        <v>414</v>
      </c>
      <c r="B415" s="339"/>
      <c r="C415" s="141"/>
      <c r="D415" s="142">
        <f t="shared" si="49"/>
        <v>0</v>
      </c>
      <c r="E415" s="141"/>
      <c r="F415" s="143"/>
      <c r="G415" s="143"/>
      <c r="H415" s="143"/>
      <c r="I415" s="143"/>
      <c r="J415" s="143"/>
      <c r="K415" s="144"/>
      <c r="L415" s="141"/>
      <c r="M415" s="143"/>
      <c r="N415" s="143"/>
      <c r="O415" s="143"/>
      <c r="P415" s="143"/>
      <c r="Q415" s="143"/>
      <c r="R415" s="145"/>
      <c r="S415" s="118">
        <v>0</v>
      </c>
      <c r="T415" s="141"/>
      <c r="U415" s="143"/>
      <c r="V415" s="143"/>
      <c r="W415" s="144"/>
      <c r="X415" s="118">
        <v>0</v>
      </c>
      <c r="Y415" s="182"/>
      <c r="Z415" s="146"/>
      <c r="AA415" s="118">
        <v>0</v>
      </c>
      <c r="AB415" s="142"/>
      <c r="AC415" s="143"/>
      <c r="AD415" s="143"/>
      <c r="AE415" s="143"/>
      <c r="AF415" s="143"/>
      <c r="AG415" s="143"/>
      <c r="AH415" s="144"/>
      <c r="AI415" s="141"/>
      <c r="AJ415" s="143"/>
      <c r="AK415" s="143"/>
      <c r="AL415" s="143"/>
      <c r="AM415" s="143"/>
      <c r="AN415" s="143"/>
      <c r="AO415" s="145"/>
      <c r="AP415" s="116">
        <f>(SUM(AB415:AO415))*barêmes!$H$12</f>
        <v>0</v>
      </c>
      <c r="AQ415" s="141"/>
      <c r="AR415" s="143"/>
      <c r="AS415" s="143"/>
      <c r="AT415" s="143"/>
      <c r="AU415" s="147"/>
      <c r="AV415" s="147"/>
      <c r="AW415" s="148"/>
      <c r="AX415" s="149"/>
      <c r="AY415" s="147"/>
      <c r="AZ415" s="118">
        <v>0</v>
      </c>
      <c r="BA415" s="142"/>
      <c r="BB415" s="143"/>
      <c r="BC415" s="143"/>
      <c r="BD415" s="144"/>
      <c r="BE415" s="118">
        <v>0</v>
      </c>
      <c r="BF415" s="150"/>
      <c r="BG415" s="150"/>
      <c r="BH415" s="150"/>
      <c r="BI415" s="150"/>
      <c r="BJ415" s="150"/>
      <c r="BK415" s="150"/>
      <c r="BL415" s="124">
        <f t="shared" si="48"/>
        <v>0</v>
      </c>
      <c r="BM415" s="150"/>
      <c r="BN415" s="147"/>
      <c r="BO415" s="147"/>
      <c r="BP415" s="150"/>
      <c r="BQ415" s="150"/>
      <c r="BR415" s="150"/>
      <c r="BS415" s="150"/>
      <c r="BT415" s="150"/>
      <c r="BU415" s="150"/>
      <c r="BV415" s="150"/>
      <c r="BW415" s="150"/>
      <c r="BX415" s="150"/>
      <c r="BY415" s="150"/>
      <c r="BZ415" s="150"/>
      <c r="CA415" s="150"/>
      <c r="CB415" s="150"/>
      <c r="CC415" s="150"/>
      <c r="CD415" s="150"/>
      <c r="CE415" s="150"/>
      <c r="CF415" s="150"/>
      <c r="CG415" s="147"/>
      <c r="CH415" s="150"/>
      <c r="CI415" s="150"/>
      <c r="CJ415" s="150"/>
      <c r="CK415" s="98">
        <f>SUM(BM415:CB415)*barêmes!$H$16</f>
        <v>0</v>
      </c>
      <c r="CL415" s="165">
        <f t="shared" si="46"/>
        <v>0</v>
      </c>
      <c r="CM415" s="152" t="e">
        <f>E415+F415+G415+H415+I415+J415+K415+L415+M415+N415+O415+P415+Q415+R415+AB415+AC415+AD415+AE415+AF415+AG415+AH415+AI415+AJ415+AK415+AL415+AM415+AN415+AO415+T415+U415+V415+W415+AQ415+AR415+AS415+AT415+BA415+BB415+BC415+BD415+BF415+BG415+BK415+#REF!+BM415+AV415+BN415+AW415+BO415+AY415+BQ415+CD415+CF415+CG415+Z415+AU415+AX415+BP415+BR415+BS415+BT415+BU415+BV415+CE415</f>
        <v>#REF!</v>
      </c>
      <c r="CN415" s="55"/>
    </row>
    <row r="416" spans="1:93" ht="13.8" thickBot="1" x14ac:dyDescent="0.35">
      <c r="A416" s="53">
        <v>415</v>
      </c>
      <c r="B416" s="339"/>
      <c r="C416" s="141"/>
      <c r="D416" s="142">
        <f t="shared" si="49"/>
        <v>0</v>
      </c>
      <c r="E416" s="141"/>
      <c r="F416" s="143"/>
      <c r="G416" s="143"/>
      <c r="H416" s="143"/>
      <c r="I416" s="143"/>
      <c r="J416" s="143"/>
      <c r="K416" s="144"/>
      <c r="L416" s="141"/>
      <c r="M416" s="143"/>
      <c r="N416" s="143"/>
      <c r="O416" s="143"/>
      <c r="P416" s="143"/>
      <c r="Q416" s="143"/>
      <c r="R416" s="145"/>
      <c r="S416" s="118">
        <v>0</v>
      </c>
      <c r="T416" s="141"/>
      <c r="U416" s="143"/>
      <c r="V416" s="143"/>
      <c r="W416" s="144"/>
      <c r="X416" s="118">
        <v>0</v>
      </c>
      <c r="Y416" s="182"/>
      <c r="Z416" s="146"/>
      <c r="AA416" s="118">
        <v>0</v>
      </c>
      <c r="AB416" s="142"/>
      <c r="AC416" s="143"/>
      <c r="AD416" s="143"/>
      <c r="AE416" s="143"/>
      <c r="AF416" s="143"/>
      <c r="AG416" s="143"/>
      <c r="AH416" s="144"/>
      <c r="AI416" s="141"/>
      <c r="AJ416" s="143"/>
      <c r="AK416" s="143"/>
      <c r="AL416" s="143"/>
      <c r="AM416" s="143"/>
      <c r="AN416" s="143"/>
      <c r="AO416" s="145"/>
      <c r="AP416" s="116">
        <f>(SUM(AB416:AO416))*barêmes!$H$12</f>
        <v>0</v>
      </c>
      <c r="AQ416" s="141"/>
      <c r="AR416" s="143"/>
      <c r="AS416" s="143"/>
      <c r="AT416" s="143"/>
      <c r="AU416" s="147"/>
      <c r="AV416" s="147"/>
      <c r="AW416" s="148"/>
      <c r="AX416" s="149"/>
      <c r="AY416" s="147"/>
      <c r="AZ416" s="118">
        <v>0</v>
      </c>
      <c r="BA416" s="142"/>
      <c r="BB416" s="143"/>
      <c r="BC416" s="143"/>
      <c r="BD416" s="144"/>
      <c r="BE416" s="118">
        <v>0</v>
      </c>
      <c r="BF416" s="150"/>
      <c r="BG416" s="150"/>
      <c r="BH416" s="150"/>
      <c r="BI416" s="150"/>
      <c r="BJ416" s="150"/>
      <c r="BK416" s="150"/>
      <c r="BL416" s="124">
        <f t="shared" si="48"/>
        <v>0</v>
      </c>
      <c r="BM416" s="150"/>
      <c r="BN416" s="147"/>
      <c r="BO416" s="147"/>
      <c r="BP416" s="150"/>
      <c r="BQ416" s="150"/>
      <c r="BR416" s="150"/>
      <c r="BS416" s="150"/>
      <c r="BT416" s="150"/>
      <c r="BU416" s="150"/>
      <c r="BV416" s="150"/>
      <c r="BW416" s="150"/>
      <c r="BX416" s="150"/>
      <c r="BY416" s="150"/>
      <c r="BZ416" s="150"/>
      <c r="CA416" s="150"/>
      <c r="CB416" s="150"/>
      <c r="CC416" s="150"/>
      <c r="CD416" s="150"/>
      <c r="CE416" s="150"/>
      <c r="CF416" s="150"/>
      <c r="CG416" s="147"/>
      <c r="CH416" s="150"/>
      <c r="CI416" s="150"/>
      <c r="CJ416" s="150"/>
      <c r="CK416" s="98">
        <f>SUM(BM416:CB416)*barêmes!$H$16</f>
        <v>0</v>
      </c>
      <c r="CL416" s="165">
        <f t="shared" si="46"/>
        <v>0</v>
      </c>
      <c r="CM416" s="152" t="e">
        <f>E416+F416+G416+H416+I416+J416+K416+L416+M416+N416+O416+P416+Q416+R416+AB416+AC416+AD416+AE416+AF416+AG416+AH416+AI416+AJ416+AK416+AL416+AM416+AN416+AO416+T416+U416+V416+W416+AQ416+AR416+AS416+AT416+BA416+BB416+BC416+BD416+BF416+BG416+BK416+#REF!+BM416+AV416+BN416+AW416+BO416+AY416+BQ416+CD416+CF416+CG416+Z416+AU416+AX416+BP416+BR416+BS416+BT416+BU416+BV416+CE416</f>
        <v>#REF!</v>
      </c>
    </row>
    <row r="417" spans="1:93" ht="13.8" thickBot="1" x14ac:dyDescent="0.35">
      <c r="A417" s="53">
        <v>416</v>
      </c>
      <c r="B417" s="339"/>
      <c r="C417" s="141"/>
      <c r="D417" s="142">
        <f t="shared" si="49"/>
        <v>0</v>
      </c>
      <c r="E417" s="141"/>
      <c r="F417" s="143"/>
      <c r="G417" s="143"/>
      <c r="H417" s="143"/>
      <c r="I417" s="143"/>
      <c r="J417" s="143"/>
      <c r="K417" s="144"/>
      <c r="L417" s="141"/>
      <c r="M417" s="143"/>
      <c r="N417" s="143"/>
      <c r="O417" s="143"/>
      <c r="P417" s="143"/>
      <c r="Q417" s="143"/>
      <c r="R417" s="145"/>
      <c r="S417" s="118">
        <v>0</v>
      </c>
      <c r="T417" s="141"/>
      <c r="U417" s="143"/>
      <c r="V417" s="143"/>
      <c r="W417" s="144"/>
      <c r="X417" s="118">
        <v>0</v>
      </c>
      <c r="Y417" s="182"/>
      <c r="Z417" s="146"/>
      <c r="AA417" s="118">
        <v>0</v>
      </c>
      <c r="AB417" s="142"/>
      <c r="AC417" s="143"/>
      <c r="AD417" s="143"/>
      <c r="AE417" s="143"/>
      <c r="AF417" s="143"/>
      <c r="AG417" s="143"/>
      <c r="AH417" s="144"/>
      <c r="AI417" s="141"/>
      <c r="AJ417" s="143"/>
      <c r="AK417" s="143"/>
      <c r="AL417" s="143"/>
      <c r="AM417" s="143"/>
      <c r="AN417" s="143"/>
      <c r="AO417" s="145"/>
      <c r="AP417" s="116">
        <f>(SUM(AB417:AO417))*barêmes!$H$12</f>
        <v>0</v>
      </c>
      <c r="AQ417" s="141"/>
      <c r="AR417" s="143"/>
      <c r="AS417" s="143"/>
      <c r="AT417" s="143"/>
      <c r="AU417" s="147"/>
      <c r="AV417" s="147"/>
      <c r="AW417" s="148"/>
      <c r="AX417" s="149"/>
      <c r="AY417" s="147"/>
      <c r="AZ417" s="118">
        <v>0</v>
      </c>
      <c r="BA417" s="142"/>
      <c r="BB417" s="143"/>
      <c r="BC417" s="143"/>
      <c r="BD417" s="144"/>
      <c r="BE417" s="118">
        <v>0</v>
      </c>
      <c r="BF417" s="150"/>
      <c r="BG417" s="150"/>
      <c r="BH417" s="150"/>
      <c r="BI417" s="150"/>
      <c r="BJ417" s="150"/>
      <c r="BK417" s="150"/>
      <c r="BL417" s="124">
        <f t="shared" si="48"/>
        <v>0</v>
      </c>
      <c r="BM417" s="150"/>
      <c r="BN417" s="147"/>
      <c r="BO417" s="147"/>
      <c r="BP417" s="150"/>
      <c r="BQ417" s="150"/>
      <c r="BR417" s="150"/>
      <c r="BS417" s="150"/>
      <c r="BT417" s="150"/>
      <c r="BU417" s="150"/>
      <c r="BV417" s="150"/>
      <c r="BW417" s="150"/>
      <c r="BX417" s="150"/>
      <c r="BY417" s="150"/>
      <c r="BZ417" s="150"/>
      <c r="CA417" s="150"/>
      <c r="CB417" s="150"/>
      <c r="CC417" s="150"/>
      <c r="CD417" s="150"/>
      <c r="CE417" s="150"/>
      <c r="CF417" s="150"/>
      <c r="CG417" s="147"/>
      <c r="CH417" s="150"/>
      <c r="CI417" s="150"/>
      <c r="CJ417" s="150"/>
      <c r="CK417" s="98">
        <f>SUM(BM417:CB417)*barêmes!$H$16</f>
        <v>0</v>
      </c>
      <c r="CL417" s="165">
        <f t="shared" si="46"/>
        <v>0</v>
      </c>
      <c r="CM417" s="152" t="e">
        <f>E417+F417+G417+H417+I417+J417+K417+L417+M417+N417+O417+P417+Q417+R417+AB417+AC417+AD417+AE417+AF417+AG417+AH417+AI417+AJ417+AK417+AL417+AM417+AN417+AO417+T417+U417+V417+W417+AQ417+AR417+AS417+AT417+BA417+BB417+BC417+BD417+BF417+BG417+BK417+#REF!+BM417+AV417+BN417+AW417+BO417+AY417+BQ417+CD417+CF417+CG417+Z417+AU417+AX417+BP417+BR417+BS417+BT417+BU417+BV417+CE417</f>
        <v>#REF!</v>
      </c>
      <c r="CN417" s="55"/>
    </row>
    <row r="418" spans="1:93" ht="13.8" thickBot="1" x14ac:dyDescent="0.35">
      <c r="A418" s="53">
        <v>417</v>
      </c>
      <c r="B418" s="339"/>
      <c r="C418" s="141"/>
      <c r="D418" s="142">
        <f t="shared" si="49"/>
        <v>0</v>
      </c>
      <c r="E418" s="141"/>
      <c r="F418" s="143"/>
      <c r="G418" s="143"/>
      <c r="H418" s="143"/>
      <c r="I418" s="143"/>
      <c r="J418" s="143"/>
      <c r="K418" s="144"/>
      <c r="L418" s="141"/>
      <c r="M418" s="143"/>
      <c r="N418" s="143"/>
      <c r="O418" s="143"/>
      <c r="P418" s="143"/>
      <c r="Q418" s="143"/>
      <c r="R418" s="145"/>
      <c r="S418" s="118">
        <v>0</v>
      </c>
      <c r="T418" s="141"/>
      <c r="U418" s="143"/>
      <c r="V418" s="143"/>
      <c r="W418" s="144"/>
      <c r="X418" s="118">
        <v>0</v>
      </c>
      <c r="Y418" s="182"/>
      <c r="Z418" s="146"/>
      <c r="AA418" s="118">
        <v>0</v>
      </c>
      <c r="AB418" s="142"/>
      <c r="AC418" s="143"/>
      <c r="AD418" s="143"/>
      <c r="AE418" s="143"/>
      <c r="AF418" s="143"/>
      <c r="AG418" s="143"/>
      <c r="AH418" s="144"/>
      <c r="AI418" s="141"/>
      <c r="AJ418" s="143"/>
      <c r="AK418" s="143"/>
      <c r="AL418" s="143"/>
      <c r="AM418" s="143"/>
      <c r="AN418" s="143"/>
      <c r="AO418" s="145"/>
      <c r="AP418" s="116">
        <f>(SUM(AB418:AO418))*barêmes!$H$12</f>
        <v>0</v>
      </c>
      <c r="AQ418" s="141"/>
      <c r="AR418" s="143"/>
      <c r="AS418" s="143"/>
      <c r="AT418" s="143"/>
      <c r="AU418" s="147"/>
      <c r="AV418" s="147"/>
      <c r="AW418" s="148"/>
      <c r="AX418" s="149"/>
      <c r="AY418" s="147"/>
      <c r="AZ418" s="118">
        <v>0</v>
      </c>
      <c r="BA418" s="142"/>
      <c r="BB418" s="143"/>
      <c r="BC418" s="143"/>
      <c r="BD418" s="144"/>
      <c r="BE418" s="118">
        <v>0</v>
      </c>
      <c r="BF418" s="150"/>
      <c r="BG418" s="150"/>
      <c r="BH418" s="150"/>
      <c r="BI418" s="150"/>
      <c r="BJ418" s="150"/>
      <c r="BK418" s="150"/>
      <c r="BL418" s="124">
        <f t="shared" si="48"/>
        <v>0</v>
      </c>
      <c r="BM418" s="150"/>
      <c r="BN418" s="147"/>
      <c r="BO418" s="147"/>
      <c r="BP418" s="150"/>
      <c r="BQ418" s="150"/>
      <c r="BR418" s="150"/>
      <c r="BS418" s="150"/>
      <c r="BT418" s="150"/>
      <c r="BU418" s="150"/>
      <c r="BV418" s="150"/>
      <c r="BW418" s="150"/>
      <c r="BX418" s="150"/>
      <c r="BY418" s="150"/>
      <c r="BZ418" s="150"/>
      <c r="CA418" s="150"/>
      <c r="CB418" s="150"/>
      <c r="CC418" s="150"/>
      <c r="CD418" s="150"/>
      <c r="CE418" s="150"/>
      <c r="CF418" s="150"/>
      <c r="CG418" s="147"/>
      <c r="CH418" s="150"/>
      <c r="CI418" s="150"/>
      <c r="CJ418" s="150"/>
      <c r="CK418" s="98">
        <f>SUM(BM418:CB418)*barêmes!$H$16</f>
        <v>0</v>
      </c>
      <c r="CL418" s="165">
        <f t="shared" si="46"/>
        <v>0</v>
      </c>
      <c r="CM418" s="152" t="e">
        <f>E418+F418+G418+H418+I418+J418+K418+L418+M418+N418+O418+P418+Q418+R418+AB418+AC418+AD418+AE418+AF418+AG418+AH418+AI418+AJ418+AK418+AL418+AM418+AN418+AO418+T418+U418+V418+W418+AQ418+AR418+AS418+AT418+BA418+BB418+BC418+BD418+BF418+BG418+BK418+#REF!+BM418+AV418+BN418+AW418+BO418+AY418+BQ418+CD418+CF418+CG418+Z418+AU418+AX418+BP418+BR418+BS418+BT418+BU418+BV418+CE418</f>
        <v>#REF!</v>
      </c>
      <c r="CN418" s="55"/>
    </row>
    <row r="419" spans="1:93" ht="13.8" thickBot="1" x14ac:dyDescent="0.35">
      <c r="A419" s="53">
        <v>418</v>
      </c>
      <c r="B419" s="339"/>
      <c r="C419" s="141"/>
      <c r="D419" s="142">
        <f t="shared" si="49"/>
        <v>0</v>
      </c>
      <c r="E419" s="141"/>
      <c r="F419" s="143"/>
      <c r="G419" s="143"/>
      <c r="H419" s="143"/>
      <c r="I419" s="143"/>
      <c r="J419" s="143"/>
      <c r="K419" s="144"/>
      <c r="L419" s="141"/>
      <c r="M419" s="143"/>
      <c r="N419" s="143"/>
      <c r="O419" s="143"/>
      <c r="P419" s="143"/>
      <c r="Q419" s="143"/>
      <c r="R419" s="145"/>
      <c r="S419" s="118">
        <v>0</v>
      </c>
      <c r="T419" s="141"/>
      <c r="U419" s="143"/>
      <c r="V419" s="143"/>
      <c r="W419" s="144"/>
      <c r="X419" s="118">
        <v>0</v>
      </c>
      <c r="Y419" s="182"/>
      <c r="Z419" s="146"/>
      <c r="AA419" s="118">
        <v>0</v>
      </c>
      <c r="AB419" s="142"/>
      <c r="AC419" s="143"/>
      <c r="AD419" s="143"/>
      <c r="AE419" s="143"/>
      <c r="AF419" s="143"/>
      <c r="AG419" s="143"/>
      <c r="AH419" s="144"/>
      <c r="AI419" s="141"/>
      <c r="AJ419" s="143"/>
      <c r="AK419" s="143"/>
      <c r="AL419" s="143"/>
      <c r="AM419" s="143"/>
      <c r="AN419" s="143"/>
      <c r="AO419" s="145"/>
      <c r="AP419" s="116">
        <f>(SUM(AB419:AO419))*barêmes!$H$12</f>
        <v>0</v>
      </c>
      <c r="AQ419" s="141"/>
      <c r="AR419" s="143"/>
      <c r="AS419" s="143"/>
      <c r="AT419" s="143"/>
      <c r="AU419" s="147"/>
      <c r="AV419" s="147"/>
      <c r="AW419" s="148"/>
      <c r="AX419" s="149"/>
      <c r="AY419" s="147"/>
      <c r="AZ419" s="118">
        <v>0</v>
      </c>
      <c r="BA419" s="142"/>
      <c r="BB419" s="143"/>
      <c r="BC419" s="143"/>
      <c r="BD419" s="144"/>
      <c r="BE419" s="118">
        <v>0</v>
      </c>
      <c r="BF419" s="150"/>
      <c r="BG419" s="150"/>
      <c r="BH419" s="150"/>
      <c r="BI419" s="150"/>
      <c r="BJ419" s="150"/>
      <c r="BK419" s="150"/>
      <c r="BL419" s="124">
        <f t="shared" si="48"/>
        <v>0</v>
      </c>
      <c r="BM419" s="150"/>
      <c r="BN419" s="147"/>
      <c r="BO419" s="147"/>
      <c r="BP419" s="150"/>
      <c r="BQ419" s="150"/>
      <c r="BR419" s="150"/>
      <c r="BS419" s="150"/>
      <c r="BT419" s="150"/>
      <c r="BU419" s="150"/>
      <c r="BV419" s="150"/>
      <c r="BW419" s="150"/>
      <c r="BX419" s="150"/>
      <c r="BY419" s="150"/>
      <c r="BZ419" s="150"/>
      <c r="CA419" s="150"/>
      <c r="CB419" s="150"/>
      <c r="CC419" s="150"/>
      <c r="CD419" s="150"/>
      <c r="CE419" s="150"/>
      <c r="CF419" s="150"/>
      <c r="CG419" s="147"/>
      <c r="CH419" s="150"/>
      <c r="CI419" s="150"/>
      <c r="CJ419" s="150"/>
      <c r="CK419" s="98">
        <f>SUM(BM419:CB419)*barêmes!$H$16</f>
        <v>0</v>
      </c>
      <c r="CL419" s="165">
        <f t="shared" si="46"/>
        <v>0</v>
      </c>
      <c r="CM419" s="152" t="e">
        <f>E419+F419+G419+H419+I419+J419+K419+L419+M419+N419+O419+P419+Q419+R419+AB419+AC419+AD419+AE419+AF419+AG419+AH419+AI419+AJ419+AK419+AL419+AM419+AN419+AO419+T419+U419+V419+W419+AQ419+AR419+AS419+AT419+BA419+BB419+BC419+BD419+BF419+BG419+BK419+#REF!+BM419+AV419+BN419+AW419+BO419+AY419+BQ419+CD419+CF419+CG419+Z419+AU419+AX419+BP419+BR419+BS419+BT419+BU419+BV419+CE419</f>
        <v>#REF!</v>
      </c>
      <c r="CN419" s="55"/>
    </row>
    <row r="420" spans="1:93" ht="13.8" thickBot="1" x14ac:dyDescent="0.35">
      <c r="A420" s="53">
        <v>419</v>
      </c>
      <c r="B420" s="339"/>
      <c r="C420" s="141"/>
      <c r="D420" s="142">
        <f t="shared" si="49"/>
        <v>0</v>
      </c>
      <c r="E420" s="141"/>
      <c r="F420" s="143"/>
      <c r="G420" s="143"/>
      <c r="H420" s="143"/>
      <c r="I420" s="143"/>
      <c r="J420" s="143"/>
      <c r="K420" s="144"/>
      <c r="L420" s="141"/>
      <c r="M420" s="143"/>
      <c r="N420" s="143"/>
      <c r="O420" s="143"/>
      <c r="P420" s="143"/>
      <c r="Q420" s="143"/>
      <c r="R420" s="145"/>
      <c r="S420" s="118">
        <v>0</v>
      </c>
      <c r="T420" s="141"/>
      <c r="U420" s="143"/>
      <c r="V420" s="143"/>
      <c r="W420" s="144"/>
      <c r="X420" s="118">
        <v>0</v>
      </c>
      <c r="Y420" s="182"/>
      <c r="Z420" s="146"/>
      <c r="AA420" s="118">
        <v>0</v>
      </c>
      <c r="AB420" s="142"/>
      <c r="AC420" s="143"/>
      <c r="AD420" s="143"/>
      <c r="AE420" s="143"/>
      <c r="AF420" s="143"/>
      <c r="AG420" s="143"/>
      <c r="AH420" s="144"/>
      <c r="AI420" s="141"/>
      <c r="AJ420" s="143"/>
      <c r="AK420" s="143"/>
      <c r="AL420" s="143"/>
      <c r="AM420" s="143"/>
      <c r="AN420" s="143"/>
      <c r="AO420" s="145"/>
      <c r="AP420" s="116">
        <f>(SUM(AB420:AO420))*barêmes!$H$12</f>
        <v>0</v>
      </c>
      <c r="AQ420" s="141"/>
      <c r="AR420" s="143"/>
      <c r="AS420" s="143"/>
      <c r="AT420" s="143"/>
      <c r="AU420" s="147"/>
      <c r="AV420" s="147"/>
      <c r="AW420" s="148"/>
      <c r="AX420" s="149"/>
      <c r="AY420" s="147"/>
      <c r="AZ420" s="118">
        <v>0</v>
      </c>
      <c r="BA420" s="142"/>
      <c r="BB420" s="143"/>
      <c r="BC420" s="143"/>
      <c r="BD420" s="144"/>
      <c r="BE420" s="118">
        <v>0</v>
      </c>
      <c r="BF420" s="150"/>
      <c r="BG420" s="150"/>
      <c r="BH420" s="150"/>
      <c r="BI420" s="150"/>
      <c r="BJ420" s="150"/>
      <c r="BK420" s="150"/>
      <c r="BL420" s="124">
        <f t="shared" si="48"/>
        <v>0</v>
      </c>
      <c r="BM420" s="150"/>
      <c r="BN420" s="147"/>
      <c r="BO420" s="147"/>
      <c r="BP420" s="150"/>
      <c r="BQ420" s="150"/>
      <c r="BR420" s="150"/>
      <c r="BS420" s="150"/>
      <c r="BT420" s="150"/>
      <c r="BU420" s="150"/>
      <c r="BV420" s="150"/>
      <c r="BW420" s="150"/>
      <c r="BX420" s="150"/>
      <c r="BY420" s="150"/>
      <c r="BZ420" s="150"/>
      <c r="CA420" s="150"/>
      <c r="CB420" s="150"/>
      <c r="CC420" s="150"/>
      <c r="CD420" s="150"/>
      <c r="CE420" s="150"/>
      <c r="CF420" s="150"/>
      <c r="CG420" s="147"/>
      <c r="CH420" s="150"/>
      <c r="CI420" s="150"/>
      <c r="CJ420" s="150"/>
      <c r="CK420" s="98">
        <f>SUM(BM420:CB420)*barêmes!$H$16</f>
        <v>0</v>
      </c>
      <c r="CL420" s="165">
        <f t="shared" si="46"/>
        <v>0</v>
      </c>
      <c r="CM420" s="152" t="e">
        <f>E420+F420+G420+H420+I420+J420+K420+L420+M420+N420+O420+P420+Q420+R420+AB420+AC420+AD420+AE420+AF420+AG420+AH420+AI420+AJ420+AK420+AL420+AM420+AN420+AO420+T420+U420+V420+W420+AQ420+AR420+AS420+AT420+BA420+BB420+BC420+BD420+BF420+BG420+BK420+#REF!+BM420+AV420+BN420+AW420+BO420+AY420+BQ420+CD420+CF420+CG420+Z420+AU420+AX420+BP420+BR420+BS420+BT420+BU420+BV420+CE420</f>
        <v>#REF!</v>
      </c>
    </row>
    <row r="421" spans="1:93" ht="13.8" thickBot="1" x14ac:dyDescent="0.35">
      <c r="A421" s="53">
        <v>420</v>
      </c>
      <c r="B421" s="339"/>
      <c r="C421" s="141"/>
      <c r="D421" s="142">
        <f t="shared" si="49"/>
        <v>0</v>
      </c>
      <c r="E421" s="141"/>
      <c r="F421" s="143"/>
      <c r="G421" s="143"/>
      <c r="H421" s="143"/>
      <c r="I421" s="143"/>
      <c r="J421" s="143"/>
      <c r="K421" s="144"/>
      <c r="L421" s="141"/>
      <c r="M421" s="143"/>
      <c r="N421" s="143"/>
      <c r="O421" s="143"/>
      <c r="P421" s="143"/>
      <c r="Q421" s="143"/>
      <c r="R421" s="145"/>
      <c r="S421" s="118">
        <v>0</v>
      </c>
      <c r="T421" s="141"/>
      <c r="U421" s="143"/>
      <c r="V421" s="143"/>
      <c r="W421" s="144"/>
      <c r="X421" s="118">
        <v>0</v>
      </c>
      <c r="Y421" s="182"/>
      <c r="Z421" s="146"/>
      <c r="AA421" s="118">
        <v>0</v>
      </c>
      <c r="AB421" s="142"/>
      <c r="AC421" s="143"/>
      <c r="AD421" s="143"/>
      <c r="AE421" s="143"/>
      <c r="AF421" s="143"/>
      <c r="AG421" s="143"/>
      <c r="AH421" s="144"/>
      <c r="AI421" s="141"/>
      <c r="AJ421" s="143"/>
      <c r="AK421" s="143"/>
      <c r="AL421" s="143"/>
      <c r="AM421" s="143"/>
      <c r="AN421" s="143"/>
      <c r="AO421" s="145"/>
      <c r="AP421" s="116">
        <f>(SUM(AB421:AO421))*barêmes!$H$12</f>
        <v>0</v>
      </c>
      <c r="AQ421" s="141"/>
      <c r="AR421" s="143"/>
      <c r="AS421" s="143"/>
      <c r="AT421" s="143"/>
      <c r="AU421" s="147"/>
      <c r="AV421" s="147"/>
      <c r="AW421" s="148"/>
      <c r="AX421" s="149"/>
      <c r="AY421" s="147"/>
      <c r="AZ421" s="118">
        <v>0</v>
      </c>
      <c r="BA421" s="142"/>
      <c r="BB421" s="143"/>
      <c r="BC421" s="143"/>
      <c r="BD421" s="144"/>
      <c r="BE421" s="118">
        <v>0</v>
      </c>
      <c r="BF421" s="150"/>
      <c r="BG421" s="150"/>
      <c r="BH421" s="150"/>
      <c r="BI421" s="150"/>
      <c r="BJ421" s="150"/>
      <c r="BK421" s="150"/>
      <c r="BL421" s="124">
        <f t="shared" si="48"/>
        <v>0</v>
      </c>
      <c r="BM421" s="150"/>
      <c r="BN421" s="147"/>
      <c r="BO421" s="147"/>
      <c r="BP421" s="150"/>
      <c r="BQ421" s="150"/>
      <c r="BR421" s="150"/>
      <c r="BS421" s="150"/>
      <c r="BT421" s="150"/>
      <c r="BU421" s="150"/>
      <c r="BV421" s="150"/>
      <c r="BW421" s="150"/>
      <c r="BX421" s="150"/>
      <c r="BY421" s="150"/>
      <c r="BZ421" s="150"/>
      <c r="CA421" s="150"/>
      <c r="CB421" s="150"/>
      <c r="CC421" s="150"/>
      <c r="CD421" s="150"/>
      <c r="CE421" s="150"/>
      <c r="CF421" s="150"/>
      <c r="CG421" s="147"/>
      <c r="CH421" s="150"/>
      <c r="CI421" s="150"/>
      <c r="CJ421" s="150"/>
      <c r="CK421" s="98">
        <f>SUM(BM421:CB421)*barêmes!$H$16</f>
        <v>0</v>
      </c>
      <c r="CL421" s="165">
        <f t="shared" si="46"/>
        <v>0</v>
      </c>
      <c r="CM421" s="152" t="e">
        <f>E421+F421+G421+H421+I421+J421+K421+L421+M421+N421+O421+P421+Q421+R421+AB421+AC421+AD421+AE421+AF421+AG421+AH421+AI421+AJ421+AK421+AL421+AM421+AN421+AO421+T421+U421+V421+W421+AQ421+AR421+AS421+AT421+BA421+BB421+BC421+BD421+BF421+BG421+BK421+#REF!+BM421+AV421+BN421+AW421+BO421+AY421+BQ421+CD421+CF421+CG421+Z421+AU421+AX421+BP421+BR421+BS421+BT421+BU421+BV421+CE421</f>
        <v>#REF!</v>
      </c>
    </row>
    <row r="422" spans="1:93" ht="14.4" thickTop="1" thickBot="1" x14ac:dyDescent="0.35">
      <c r="A422" s="53">
        <v>421</v>
      </c>
      <c r="B422" s="341">
        <v>0</v>
      </c>
      <c r="C422" s="128"/>
      <c r="D422" s="132">
        <f>$B$422</f>
        <v>0</v>
      </c>
      <c r="E422" s="128"/>
      <c r="F422" s="129"/>
      <c r="G422" s="129"/>
      <c r="H422" s="129"/>
      <c r="I422" s="129"/>
      <c r="J422" s="129"/>
      <c r="K422" s="130"/>
      <c r="L422" s="128"/>
      <c r="M422" s="129"/>
      <c r="N422" s="129"/>
      <c r="O422" s="129"/>
      <c r="P422" s="129"/>
      <c r="Q422" s="129"/>
      <c r="R422" s="112"/>
      <c r="S422" s="118">
        <v>0</v>
      </c>
      <c r="T422" s="128"/>
      <c r="U422" s="129"/>
      <c r="V422" s="129"/>
      <c r="W422" s="130"/>
      <c r="X422" s="118">
        <v>0</v>
      </c>
      <c r="Y422" s="182"/>
      <c r="Z422" s="131"/>
      <c r="AA422" s="118">
        <v>0</v>
      </c>
      <c r="AB422" s="132"/>
      <c r="AC422" s="129"/>
      <c r="AD422" s="129"/>
      <c r="AE422" s="129"/>
      <c r="AF422" s="129"/>
      <c r="AG422" s="129"/>
      <c r="AH422" s="130"/>
      <c r="AI422" s="128"/>
      <c r="AJ422" s="129"/>
      <c r="AK422" s="129"/>
      <c r="AL422" s="129"/>
      <c r="AM422" s="129"/>
      <c r="AN422" s="129"/>
      <c r="AO422" s="112"/>
      <c r="AP422" s="116">
        <f>(SUM(AB422:AO422))*barêmes!$H$12</f>
        <v>0</v>
      </c>
      <c r="AQ422" s="128"/>
      <c r="AR422" s="129"/>
      <c r="AS422" s="129"/>
      <c r="AT422" s="129"/>
      <c r="AU422" s="133"/>
      <c r="AV422" s="133"/>
      <c r="AW422" s="134"/>
      <c r="AX422" s="135"/>
      <c r="AY422" s="133"/>
      <c r="AZ422" s="118">
        <v>0</v>
      </c>
      <c r="BA422" s="132"/>
      <c r="BB422" s="129"/>
      <c r="BC422" s="129"/>
      <c r="BD422" s="130"/>
      <c r="BE422" s="118">
        <v>0</v>
      </c>
      <c r="BF422" s="136"/>
      <c r="BG422" s="136"/>
      <c r="BH422" s="136"/>
      <c r="BI422" s="136"/>
      <c r="BJ422" s="136"/>
      <c r="BK422" s="136"/>
      <c r="BL422" s="124">
        <f t="shared" si="48"/>
        <v>0</v>
      </c>
      <c r="BM422" s="136"/>
      <c r="BN422" s="133"/>
      <c r="BO422" s="133"/>
      <c r="BP422" s="136"/>
      <c r="BQ422" s="136"/>
      <c r="BR422" s="136"/>
      <c r="BS422" s="136"/>
      <c r="BT422" s="136"/>
      <c r="BU422" s="136"/>
      <c r="BV422" s="136"/>
      <c r="BW422" s="136"/>
      <c r="BX422" s="136"/>
      <c r="BY422" s="136"/>
      <c r="BZ422" s="136"/>
      <c r="CA422" s="136"/>
      <c r="CB422" s="136"/>
      <c r="CC422" s="136"/>
      <c r="CD422" s="136"/>
      <c r="CE422" s="136"/>
      <c r="CF422" s="136"/>
      <c r="CG422" s="133"/>
      <c r="CH422" s="136"/>
      <c r="CI422" s="136"/>
      <c r="CJ422" s="136"/>
      <c r="CK422" s="98">
        <f>SUM(BM422:CB422)*barêmes!$H$16</f>
        <v>0</v>
      </c>
      <c r="CL422" s="164">
        <f t="shared" si="46"/>
        <v>0</v>
      </c>
      <c r="CM422" s="107" t="e">
        <f>E422+F422+G422+H422+I422+J422+K422+L422+M422+N422+O422+P422+Q422+R422+AB422+AC422+AD422+AE422+AF422+AG422+AH422+AI422+AJ422+AK422+AL422+AM422+AN422+AO422+T422+U422+V422+W422+AQ422+AR422+AS422+AT422+BA422+BB422+BC422+BD422+BF422+BG422+BK422+#REF!+BM422+AV422+BN422+AW422+BO422+AY422+BQ422+CD422+CF422+CG422+Z422+AU422+AX422+BP422+BR422+BS422+BT422+BU422+BV422+CE422</f>
        <v>#REF!</v>
      </c>
      <c r="CN422" s="108" t="e">
        <f>SUM(CM422:CM436)</f>
        <v>#REF!</v>
      </c>
      <c r="CO422" s="109">
        <f>SUM(CL422:CL436)</f>
        <v>0</v>
      </c>
    </row>
    <row r="423" spans="1:93" ht="13.8" thickBot="1" x14ac:dyDescent="0.35">
      <c r="A423" s="53">
        <v>422</v>
      </c>
      <c r="B423" s="341"/>
      <c r="C423" s="128"/>
      <c r="D423" s="132">
        <f t="shared" ref="D423:D436" si="50">$B$422</f>
        <v>0</v>
      </c>
      <c r="E423" s="128"/>
      <c r="F423" s="129"/>
      <c r="G423" s="129"/>
      <c r="H423" s="129"/>
      <c r="I423" s="129"/>
      <c r="J423" s="129"/>
      <c r="K423" s="130"/>
      <c r="L423" s="128"/>
      <c r="M423" s="129"/>
      <c r="N423" s="129"/>
      <c r="O423" s="129"/>
      <c r="P423" s="129"/>
      <c r="Q423" s="129"/>
      <c r="R423" s="112"/>
      <c r="S423" s="118">
        <v>0</v>
      </c>
      <c r="T423" s="128"/>
      <c r="U423" s="129"/>
      <c r="V423" s="129"/>
      <c r="W423" s="130"/>
      <c r="X423" s="118">
        <v>0</v>
      </c>
      <c r="Y423" s="182"/>
      <c r="Z423" s="131"/>
      <c r="AA423" s="118">
        <v>0</v>
      </c>
      <c r="AB423" s="132"/>
      <c r="AC423" s="129"/>
      <c r="AD423" s="129"/>
      <c r="AE423" s="129"/>
      <c r="AF423" s="129"/>
      <c r="AG423" s="129"/>
      <c r="AH423" s="130"/>
      <c r="AI423" s="128"/>
      <c r="AJ423" s="129"/>
      <c r="AK423" s="129"/>
      <c r="AL423" s="129"/>
      <c r="AM423" s="129"/>
      <c r="AN423" s="129"/>
      <c r="AO423" s="112"/>
      <c r="AP423" s="116">
        <f>(SUM(AB423:AO423))*barêmes!$H$12</f>
        <v>0</v>
      </c>
      <c r="AQ423" s="128"/>
      <c r="AR423" s="129"/>
      <c r="AS423" s="129"/>
      <c r="AT423" s="129"/>
      <c r="AU423" s="133"/>
      <c r="AV423" s="133"/>
      <c r="AW423" s="134"/>
      <c r="AX423" s="135"/>
      <c r="AY423" s="133"/>
      <c r="AZ423" s="118">
        <v>0</v>
      </c>
      <c r="BA423" s="132"/>
      <c r="BB423" s="129"/>
      <c r="BC423" s="129"/>
      <c r="BD423" s="130"/>
      <c r="BE423" s="118">
        <v>0</v>
      </c>
      <c r="BF423" s="136"/>
      <c r="BG423" s="136"/>
      <c r="BH423" s="136"/>
      <c r="BI423" s="136"/>
      <c r="BJ423" s="136"/>
      <c r="BK423" s="136"/>
      <c r="BL423" s="124">
        <f t="shared" si="48"/>
        <v>0</v>
      </c>
      <c r="BM423" s="136"/>
      <c r="BN423" s="133"/>
      <c r="BO423" s="133"/>
      <c r="BP423" s="136"/>
      <c r="BQ423" s="136"/>
      <c r="BR423" s="136"/>
      <c r="BS423" s="136"/>
      <c r="BT423" s="136"/>
      <c r="BU423" s="136"/>
      <c r="BV423" s="136"/>
      <c r="BW423" s="136"/>
      <c r="BX423" s="136"/>
      <c r="BY423" s="136"/>
      <c r="BZ423" s="136"/>
      <c r="CA423" s="136"/>
      <c r="CB423" s="136"/>
      <c r="CC423" s="136"/>
      <c r="CD423" s="136"/>
      <c r="CE423" s="136"/>
      <c r="CF423" s="136"/>
      <c r="CG423" s="133"/>
      <c r="CH423" s="136"/>
      <c r="CI423" s="136"/>
      <c r="CJ423" s="136"/>
      <c r="CK423" s="98">
        <f>SUM(BM423:CB423)*barêmes!$H$16</f>
        <v>0</v>
      </c>
      <c r="CL423" s="164">
        <f t="shared" si="46"/>
        <v>0</v>
      </c>
      <c r="CM423" s="125" t="e">
        <f>E423+F423+G423+H423+I423+J423+K423+L423+M423+N423+O423+P423+Q423+R423+AB423+AC423+AD423+AE423+AF423+AG423+AH423+AI423+AJ423+AK423+AL423+AM423+AN423+AO423+T423+U423+V423+W423+AQ423+AR423+AS423+AT423+BA423+BB423+BC423+BD423+BF423+BG423+BK423+#REF!+BM423+AV423+BN423+AW423+BO423+AY423+BQ423+CD423+CF423+CG423+Z423+AU423+AX423+BP423+BR423+BS423+BT423+BU423+BV423+CE423</f>
        <v>#REF!</v>
      </c>
      <c r="CN423" s="126"/>
    </row>
    <row r="424" spans="1:93" ht="13.8" thickBot="1" x14ac:dyDescent="0.35">
      <c r="A424" s="53">
        <v>423</v>
      </c>
      <c r="B424" s="341"/>
      <c r="C424" s="128"/>
      <c r="D424" s="132">
        <f t="shared" si="50"/>
        <v>0</v>
      </c>
      <c r="E424" s="128"/>
      <c r="F424" s="129"/>
      <c r="G424" s="129"/>
      <c r="H424" s="129"/>
      <c r="I424" s="129"/>
      <c r="J424" s="129"/>
      <c r="K424" s="130"/>
      <c r="L424" s="128"/>
      <c r="M424" s="129"/>
      <c r="N424" s="129"/>
      <c r="O424" s="129"/>
      <c r="P424" s="129"/>
      <c r="Q424" s="129"/>
      <c r="R424" s="112"/>
      <c r="S424" s="118">
        <v>0</v>
      </c>
      <c r="T424" s="128"/>
      <c r="U424" s="129"/>
      <c r="V424" s="129"/>
      <c r="W424" s="130"/>
      <c r="X424" s="118">
        <v>0</v>
      </c>
      <c r="Y424" s="182"/>
      <c r="Z424" s="131"/>
      <c r="AA424" s="118">
        <v>0</v>
      </c>
      <c r="AB424" s="132"/>
      <c r="AC424" s="129"/>
      <c r="AD424" s="129"/>
      <c r="AE424" s="129"/>
      <c r="AF424" s="129"/>
      <c r="AG424" s="129"/>
      <c r="AH424" s="130"/>
      <c r="AI424" s="128"/>
      <c r="AJ424" s="129"/>
      <c r="AK424" s="129"/>
      <c r="AL424" s="129"/>
      <c r="AM424" s="129"/>
      <c r="AN424" s="129"/>
      <c r="AO424" s="112"/>
      <c r="AP424" s="116">
        <f>(SUM(AB424:AO424))*barêmes!$H$12</f>
        <v>0</v>
      </c>
      <c r="AQ424" s="128"/>
      <c r="AR424" s="129"/>
      <c r="AS424" s="129"/>
      <c r="AT424" s="129"/>
      <c r="AU424" s="133"/>
      <c r="AV424" s="133"/>
      <c r="AW424" s="134"/>
      <c r="AX424" s="135"/>
      <c r="AY424" s="133"/>
      <c r="AZ424" s="118">
        <v>0</v>
      </c>
      <c r="BA424" s="132"/>
      <c r="BB424" s="129"/>
      <c r="BC424" s="129"/>
      <c r="BD424" s="130"/>
      <c r="BE424" s="118">
        <v>0</v>
      </c>
      <c r="BF424" s="136"/>
      <c r="BG424" s="136"/>
      <c r="BH424" s="136"/>
      <c r="BI424" s="136"/>
      <c r="BJ424" s="136"/>
      <c r="BK424" s="136"/>
      <c r="BL424" s="124">
        <f t="shared" si="48"/>
        <v>0</v>
      </c>
      <c r="BM424" s="136"/>
      <c r="BN424" s="133"/>
      <c r="BO424" s="133"/>
      <c r="BP424" s="136"/>
      <c r="BQ424" s="136"/>
      <c r="BR424" s="136"/>
      <c r="BS424" s="136"/>
      <c r="BT424" s="136"/>
      <c r="BU424" s="136"/>
      <c r="BV424" s="136"/>
      <c r="BW424" s="136"/>
      <c r="BX424" s="136"/>
      <c r="BY424" s="136"/>
      <c r="BZ424" s="136"/>
      <c r="CA424" s="136"/>
      <c r="CB424" s="136"/>
      <c r="CC424" s="136"/>
      <c r="CD424" s="136"/>
      <c r="CE424" s="136"/>
      <c r="CF424" s="136"/>
      <c r="CG424" s="133"/>
      <c r="CH424" s="136"/>
      <c r="CI424" s="136"/>
      <c r="CJ424" s="136"/>
      <c r="CK424" s="98">
        <f>SUM(BM424:CB424)*barêmes!$H$16</f>
        <v>0</v>
      </c>
      <c r="CL424" s="164">
        <f t="shared" si="46"/>
        <v>0</v>
      </c>
      <c r="CM424" s="125" t="e">
        <f>E424+F424+G424+H424+I424+J424+K424+L424+M424+N424+O424+P424+Q424+R424+AB424+AC424+AD424+AE424+AF424+AG424+AH424+AI424+AJ424+AK424+AL424+AM424+AN424+AO424+T424+U424+V424+W424+AQ424+AR424+AS424+AT424+BA424+BB424+BC424+BD424+BF424+BG424+BK424+#REF!+BM424+AV424+BN424+AW424+BO424+AY424+BQ424+CD424+CF424+CG424+Z424+AU424+AX424+BP424+BR424+BS424+BT424+BU424+BV424+CE424</f>
        <v>#REF!</v>
      </c>
      <c r="CN424" s="126"/>
    </row>
    <row r="425" spans="1:93" ht="13.8" thickBot="1" x14ac:dyDescent="0.35">
      <c r="A425" s="53">
        <v>424</v>
      </c>
      <c r="B425" s="341"/>
      <c r="C425" s="128"/>
      <c r="D425" s="132">
        <f t="shared" si="50"/>
        <v>0</v>
      </c>
      <c r="E425" s="128"/>
      <c r="F425" s="129"/>
      <c r="G425" s="129"/>
      <c r="H425" s="129"/>
      <c r="I425" s="129"/>
      <c r="J425" s="129"/>
      <c r="K425" s="130"/>
      <c r="L425" s="128"/>
      <c r="M425" s="129"/>
      <c r="N425" s="129"/>
      <c r="O425" s="129"/>
      <c r="P425" s="129"/>
      <c r="Q425" s="129"/>
      <c r="R425" s="112"/>
      <c r="S425" s="118">
        <v>0</v>
      </c>
      <c r="T425" s="128"/>
      <c r="U425" s="129"/>
      <c r="V425" s="129"/>
      <c r="W425" s="130"/>
      <c r="X425" s="118">
        <v>0</v>
      </c>
      <c r="Y425" s="182"/>
      <c r="Z425" s="131"/>
      <c r="AA425" s="118">
        <v>0</v>
      </c>
      <c r="AB425" s="132"/>
      <c r="AC425" s="129"/>
      <c r="AD425" s="129"/>
      <c r="AE425" s="129"/>
      <c r="AF425" s="129"/>
      <c r="AG425" s="129"/>
      <c r="AH425" s="130"/>
      <c r="AI425" s="128"/>
      <c r="AJ425" s="129"/>
      <c r="AK425" s="129"/>
      <c r="AL425" s="129"/>
      <c r="AM425" s="129"/>
      <c r="AN425" s="129"/>
      <c r="AO425" s="112"/>
      <c r="AP425" s="116">
        <f>(SUM(AB425:AO425))*barêmes!$H$12</f>
        <v>0</v>
      </c>
      <c r="AQ425" s="128"/>
      <c r="AR425" s="129"/>
      <c r="AS425" s="129"/>
      <c r="AT425" s="129"/>
      <c r="AU425" s="133"/>
      <c r="AV425" s="133"/>
      <c r="AW425" s="134"/>
      <c r="AX425" s="135"/>
      <c r="AY425" s="133"/>
      <c r="AZ425" s="118">
        <v>0</v>
      </c>
      <c r="BA425" s="132"/>
      <c r="BB425" s="129"/>
      <c r="BC425" s="129"/>
      <c r="BD425" s="130"/>
      <c r="BE425" s="118">
        <v>0</v>
      </c>
      <c r="BF425" s="136"/>
      <c r="BG425" s="136"/>
      <c r="BH425" s="136"/>
      <c r="BI425" s="136"/>
      <c r="BJ425" s="136"/>
      <c r="BK425" s="136"/>
      <c r="BL425" s="124">
        <f t="shared" si="48"/>
        <v>0</v>
      </c>
      <c r="BM425" s="136"/>
      <c r="BN425" s="133"/>
      <c r="BO425" s="133"/>
      <c r="BP425" s="136"/>
      <c r="BQ425" s="136"/>
      <c r="BR425" s="136"/>
      <c r="BS425" s="136"/>
      <c r="BT425" s="136"/>
      <c r="BU425" s="136"/>
      <c r="BV425" s="136"/>
      <c r="BW425" s="136"/>
      <c r="BX425" s="136"/>
      <c r="BY425" s="136"/>
      <c r="BZ425" s="136"/>
      <c r="CA425" s="136"/>
      <c r="CB425" s="136"/>
      <c r="CC425" s="136"/>
      <c r="CD425" s="136"/>
      <c r="CE425" s="136"/>
      <c r="CF425" s="136"/>
      <c r="CG425" s="133"/>
      <c r="CH425" s="136"/>
      <c r="CI425" s="136"/>
      <c r="CJ425" s="136"/>
      <c r="CK425" s="98">
        <f>SUM(BM425:CB425)*barêmes!$H$16</f>
        <v>0</v>
      </c>
      <c r="CL425" s="164">
        <f t="shared" si="46"/>
        <v>0</v>
      </c>
      <c r="CM425" s="125" t="e">
        <f>E425+F425+G425+H425+I425+J425+K425+L425+M425+N425+O425+P425+Q425+R425+AB425+AC425+AD425+AE425+AF425+AG425+AH425+AI425+AJ425+AK425+AL425+AM425+AN425+AO425+T425+U425+V425+W425+AQ425+AR425+AS425+AT425+BA425+BB425+BC425+BD425+BF425+BG425+BK425+#REF!+BM425+AV425+BN425+AW425+BO425+AY425+BQ425+CD425+CF425+CG425+Z425+AU425+AX425+BP425+BR425+BS425+BT425+BU425+BV425+CE425</f>
        <v>#REF!</v>
      </c>
      <c r="CN425" s="137"/>
    </row>
    <row r="426" spans="1:93" ht="13.8" thickBot="1" x14ac:dyDescent="0.35">
      <c r="A426" s="53">
        <v>425</v>
      </c>
      <c r="B426" s="341"/>
      <c r="C426" s="128"/>
      <c r="D426" s="132">
        <f t="shared" si="50"/>
        <v>0</v>
      </c>
      <c r="E426" s="128"/>
      <c r="F426" s="129"/>
      <c r="G426" s="129"/>
      <c r="H426" s="129"/>
      <c r="I426" s="129"/>
      <c r="J426" s="129"/>
      <c r="K426" s="130"/>
      <c r="L426" s="128"/>
      <c r="M426" s="129"/>
      <c r="N426" s="129"/>
      <c r="O426" s="129"/>
      <c r="P426" s="129"/>
      <c r="Q426" s="129"/>
      <c r="R426" s="112"/>
      <c r="S426" s="118">
        <v>0</v>
      </c>
      <c r="T426" s="128"/>
      <c r="U426" s="129"/>
      <c r="V426" s="129"/>
      <c r="W426" s="130"/>
      <c r="X426" s="118">
        <v>0</v>
      </c>
      <c r="Y426" s="182"/>
      <c r="Z426" s="131"/>
      <c r="AA426" s="118">
        <v>0</v>
      </c>
      <c r="AB426" s="132"/>
      <c r="AC426" s="129"/>
      <c r="AD426" s="129"/>
      <c r="AE426" s="129"/>
      <c r="AF426" s="129"/>
      <c r="AG426" s="129"/>
      <c r="AH426" s="130"/>
      <c r="AI426" s="128"/>
      <c r="AJ426" s="129"/>
      <c r="AK426" s="129"/>
      <c r="AL426" s="129"/>
      <c r="AM426" s="129"/>
      <c r="AN426" s="129"/>
      <c r="AO426" s="112"/>
      <c r="AP426" s="116">
        <f>(SUM(AB426:AO426))*barêmes!$H$12</f>
        <v>0</v>
      </c>
      <c r="AQ426" s="128"/>
      <c r="AR426" s="129"/>
      <c r="AS426" s="129"/>
      <c r="AT426" s="129"/>
      <c r="AU426" s="133"/>
      <c r="AV426" s="133"/>
      <c r="AW426" s="134"/>
      <c r="AX426" s="135"/>
      <c r="AY426" s="133"/>
      <c r="AZ426" s="118">
        <v>0</v>
      </c>
      <c r="BA426" s="132"/>
      <c r="BB426" s="129"/>
      <c r="BC426" s="129"/>
      <c r="BD426" s="130"/>
      <c r="BE426" s="118">
        <v>0</v>
      </c>
      <c r="BF426" s="136"/>
      <c r="BG426" s="136"/>
      <c r="BH426" s="136"/>
      <c r="BI426" s="136"/>
      <c r="BJ426" s="136"/>
      <c r="BK426" s="136"/>
      <c r="BL426" s="124">
        <f t="shared" si="48"/>
        <v>0</v>
      </c>
      <c r="BM426" s="136"/>
      <c r="BN426" s="133"/>
      <c r="BO426" s="133"/>
      <c r="BP426" s="136"/>
      <c r="BQ426" s="136"/>
      <c r="BR426" s="136"/>
      <c r="BS426" s="136"/>
      <c r="BT426" s="136"/>
      <c r="BU426" s="136"/>
      <c r="BV426" s="136"/>
      <c r="BW426" s="136"/>
      <c r="BX426" s="136"/>
      <c r="BY426" s="136"/>
      <c r="BZ426" s="136"/>
      <c r="CA426" s="136"/>
      <c r="CB426" s="136"/>
      <c r="CC426" s="136"/>
      <c r="CD426" s="136"/>
      <c r="CE426" s="136"/>
      <c r="CF426" s="136"/>
      <c r="CG426" s="133"/>
      <c r="CH426" s="136"/>
      <c r="CI426" s="136"/>
      <c r="CJ426" s="136"/>
      <c r="CK426" s="98">
        <f>SUM(BM426:CB426)*barêmes!$H$16</f>
        <v>0</v>
      </c>
      <c r="CL426" s="164">
        <f t="shared" si="46"/>
        <v>0</v>
      </c>
      <c r="CM426" s="125" t="e">
        <f>E426+F426+G426+H426+I426+J426+K426+L426+M426+N426+O426+P426+Q426+R426+AB426+AC426+AD426+AE426+AF426+AG426+AH426+AI426+AJ426+AK426+AL426+AM426+AN426+AO426+T426+U426+V426+W426+AQ426+AR426+AS426+AT426+BA426+BB426+BC426+BD426+BF426+BG426+BK426+#REF!+BM426+AV426+BN426+AW426+BO426+AY426+BQ426+CD426+CF426+CG426+Z426+AU426+AX426+BP426+BR426+BS426+BT426+BU426+BV426+CE426</f>
        <v>#REF!</v>
      </c>
      <c r="CN426" s="126"/>
    </row>
    <row r="427" spans="1:93" ht="13.8" thickBot="1" x14ac:dyDescent="0.35">
      <c r="A427" s="53">
        <v>426</v>
      </c>
      <c r="B427" s="341"/>
      <c r="C427" s="128"/>
      <c r="D427" s="132">
        <f t="shared" si="50"/>
        <v>0</v>
      </c>
      <c r="E427" s="128"/>
      <c r="F427" s="129"/>
      <c r="G427" s="129"/>
      <c r="H427" s="129"/>
      <c r="I427" s="129"/>
      <c r="J427" s="129"/>
      <c r="K427" s="130"/>
      <c r="L427" s="128"/>
      <c r="M427" s="129"/>
      <c r="N427" s="129"/>
      <c r="O427" s="129"/>
      <c r="P427" s="129"/>
      <c r="Q427" s="129"/>
      <c r="R427" s="112"/>
      <c r="S427" s="118">
        <v>0</v>
      </c>
      <c r="T427" s="128"/>
      <c r="U427" s="129"/>
      <c r="V427" s="129"/>
      <c r="W427" s="130"/>
      <c r="X427" s="118">
        <v>0</v>
      </c>
      <c r="Y427" s="182"/>
      <c r="Z427" s="131"/>
      <c r="AA427" s="118">
        <v>0</v>
      </c>
      <c r="AB427" s="132"/>
      <c r="AC427" s="129"/>
      <c r="AD427" s="129"/>
      <c r="AE427" s="129"/>
      <c r="AF427" s="129"/>
      <c r="AG427" s="129"/>
      <c r="AH427" s="130"/>
      <c r="AI427" s="128"/>
      <c r="AJ427" s="129"/>
      <c r="AK427" s="129"/>
      <c r="AL427" s="129"/>
      <c r="AM427" s="129"/>
      <c r="AN427" s="129"/>
      <c r="AO427" s="112"/>
      <c r="AP427" s="116">
        <f>(SUM(AB427:AO427))*barêmes!$H$12</f>
        <v>0</v>
      </c>
      <c r="AQ427" s="128"/>
      <c r="AR427" s="129"/>
      <c r="AS427" s="129"/>
      <c r="AT427" s="129"/>
      <c r="AU427" s="133"/>
      <c r="AV427" s="133"/>
      <c r="AW427" s="134"/>
      <c r="AX427" s="135"/>
      <c r="AY427" s="133"/>
      <c r="AZ427" s="118">
        <v>0</v>
      </c>
      <c r="BA427" s="132"/>
      <c r="BB427" s="129"/>
      <c r="BC427" s="129"/>
      <c r="BD427" s="130"/>
      <c r="BE427" s="118">
        <v>0</v>
      </c>
      <c r="BF427" s="136"/>
      <c r="BG427" s="136"/>
      <c r="BH427" s="136"/>
      <c r="BI427" s="136"/>
      <c r="BJ427" s="136"/>
      <c r="BK427" s="136"/>
      <c r="BL427" s="124">
        <f t="shared" si="48"/>
        <v>0</v>
      </c>
      <c r="BM427" s="136"/>
      <c r="BN427" s="133"/>
      <c r="BO427" s="133"/>
      <c r="BP427" s="136"/>
      <c r="BQ427" s="136"/>
      <c r="BR427" s="136"/>
      <c r="BS427" s="136"/>
      <c r="BT427" s="136"/>
      <c r="BU427" s="136"/>
      <c r="BV427" s="136"/>
      <c r="BW427" s="136"/>
      <c r="BX427" s="136"/>
      <c r="BY427" s="136"/>
      <c r="BZ427" s="136"/>
      <c r="CA427" s="136"/>
      <c r="CB427" s="136"/>
      <c r="CC427" s="136"/>
      <c r="CD427" s="136"/>
      <c r="CE427" s="136"/>
      <c r="CF427" s="136"/>
      <c r="CG427" s="133"/>
      <c r="CH427" s="136"/>
      <c r="CI427" s="136"/>
      <c r="CJ427" s="136"/>
      <c r="CK427" s="98">
        <f>SUM(BM427:CB427)*barêmes!$H$16</f>
        <v>0</v>
      </c>
      <c r="CL427" s="164">
        <f t="shared" si="46"/>
        <v>0</v>
      </c>
      <c r="CM427" s="125" t="e">
        <f>E427+F427+G427+H427+I427+J427+K427+L427+M427+N427+O427+P427+Q427+R427+AB427+AC427+AD427+AE427+AF427+AG427+AH427+AI427+AJ427+AK427+AL427+AM427+AN427+AO427+T427+U427+V427+W427+AQ427+AR427+AS427+AT427+BA427+BB427+BC427+BD427+BF427+BG427+BK427+#REF!+BM427+AV427+BN427+AW427+BO427+AY427+BQ427+CD427+CF427+CG427+Z427+AU427+AX427+BP427+BR427+BS427+BT427+BU427+BV427+CE427</f>
        <v>#REF!</v>
      </c>
      <c r="CN427" s="137"/>
    </row>
    <row r="428" spans="1:93" ht="13.8" thickBot="1" x14ac:dyDescent="0.35">
      <c r="A428" s="53">
        <v>427</v>
      </c>
      <c r="B428" s="341"/>
      <c r="C428" s="128"/>
      <c r="D428" s="132">
        <f t="shared" si="50"/>
        <v>0</v>
      </c>
      <c r="E428" s="128"/>
      <c r="F428" s="129"/>
      <c r="G428" s="129"/>
      <c r="H428" s="129"/>
      <c r="I428" s="129"/>
      <c r="J428" s="129"/>
      <c r="K428" s="130"/>
      <c r="L428" s="128"/>
      <c r="M428" s="129"/>
      <c r="N428" s="129"/>
      <c r="O428" s="129"/>
      <c r="P428" s="129"/>
      <c r="Q428" s="129"/>
      <c r="R428" s="112"/>
      <c r="S428" s="118">
        <v>0</v>
      </c>
      <c r="T428" s="128"/>
      <c r="U428" s="129"/>
      <c r="V428" s="129"/>
      <c r="W428" s="130"/>
      <c r="X428" s="118">
        <v>0</v>
      </c>
      <c r="Y428" s="182"/>
      <c r="Z428" s="131"/>
      <c r="AA428" s="118">
        <v>0</v>
      </c>
      <c r="AB428" s="132"/>
      <c r="AC428" s="129"/>
      <c r="AD428" s="129"/>
      <c r="AE428" s="129"/>
      <c r="AF428" s="129"/>
      <c r="AG428" s="129"/>
      <c r="AH428" s="130"/>
      <c r="AI428" s="128"/>
      <c r="AJ428" s="129"/>
      <c r="AK428" s="129"/>
      <c r="AL428" s="129"/>
      <c r="AM428" s="129"/>
      <c r="AN428" s="129"/>
      <c r="AO428" s="112"/>
      <c r="AP428" s="116">
        <f>(SUM(AB428:AO428))*barêmes!$H$12</f>
        <v>0</v>
      </c>
      <c r="AQ428" s="128"/>
      <c r="AR428" s="129"/>
      <c r="AS428" s="129"/>
      <c r="AT428" s="129"/>
      <c r="AU428" s="133"/>
      <c r="AV428" s="133"/>
      <c r="AW428" s="134"/>
      <c r="AX428" s="135"/>
      <c r="AY428" s="133"/>
      <c r="AZ428" s="118">
        <v>0</v>
      </c>
      <c r="BA428" s="132"/>
      <c r="BB428" s="129"/>
      <c r="BC428" s="129"/>
      <c r="BD428" s="130"/>
      <c r="BE428" s="118">
        <v>0</v>
      </c>
      <c r="BF428" s="136"/>
      <c r="BG428" s="136"/>
      <c r="BH428" s="136"/>
      <c r="BI428" s="136"/>
      <c r="BJ428" s="136"/>
      <c r="BK428" s="136"/>
      <c r="BL428" s="124">
        <f t="shared" si="48"/>
        <v>0</v>
      </c>
      <c r="BM428" s="136"/>
      <c r="BN428" s="133"/>
      <c r="BO428" s="133"/>
      <c r="BP428" s="136"/>
      <c r="BQ428" s="136"/>
      <c r="BR428" s="136"/>
      <c r="BS428" s="136"/>
      <c r="BT428" s="136"/>
      <c r="BU428" s="136"/>
      <c r="BV428" s="136"/>
      <c r="BW428" s="136"/>
      <c r="BX428" s="136"/>
      <c r="BY428" s="136"/>
      <c r="BZ428" s="136"/>
      <c r="CA428" s="136"/>
      <c r="CB428" s="136"/>
      <c r="CC428" s="136"/>
      <c r="CD428" s="136"/>
      <c r="CE428" s="136"/>
      <c r="CF428" s="136"/>
      <c r="CG428" s="133"/>
      <c r="CH428" s="136"/>
      <c r="CI428" s="136"/>
      <c r="CJ428" s="136"/>
      <c r="CK428" s="98">
        <f>SUM(BM428:CB428)*barêmes!$H$16</f>
        <v>0</v>
      </c>
      <c r="CL428" s="164">
        <f t="shared" si="46"/>
        <v>0</v>
      </c>
      <c r="CM428" s="125" t="e">
        <f>E428+F428+G428+H428+I428+J428+K428+L428+M428+N428+O428+P428+Q428+R428+AB428+AC428+AD428+AE428+AF428+AG428+AH428+AI428+AJ428+AK428+AL428+AM428+AN428+AO428+T428+U428+V428+W428+AQ428+AR428+AS428+AT428+BA428+BB428+BC428+BD428+BF428+BG428+BK428+#REF!+BM428+AV428+BN428+AW428+BO428+AY428+BQ428+CD428+CF428+CG428+Z428+AU428+AX428+BP428+BR428+BS428+BT428+BU428+BV428+CE428</f>
        <v>#REF!</v>
      </c>
      <c r="CN428" s="126"/>
    </row>
    <row r="429" spans="1:93" ht="13.8" thickBot="1" x14ac:dyDescent="0.35">
      <c r="A429" s="53">
        <v>428</v>
      </c>
      <c r="B429" s="341"/>
      <c r="C429" s="128"/>
      <c r="D429" s="132">
        <f t="shared" si="50"/>
        <v>0</v>
      </c>
      <c r="E429" s="128"/>
      <c r="F429" s="129"/>
      <c r="G429" s="129"/>
      <c r="H429" s="129"/>
      <c r="I429" s="129"/>
      <c r="J429" s="129"/>
      <c r="K429" s="130"/>
      <c r="L429" s="128"/>
      <c r="M429" s="129"/>
      <c r="N429" s="129"/>
      <c r="O429" s="129"/>
      <c r="P429" s="129"/>
      <c r="Q429" s="129"/>
      <c r="R429" s="112"/>
      <c r="S429" s="118">
        <v>0</v>
      </c>
      <c r="T429" s="128"/>
      <c r="U429" s="129"/>
      <c r="V429" s="129"/>
      <c r="W429" s="130"/>
      <c r="X429" s="118">
        <v>0</v>
      </c>
      <c r="Y429" s="182"/>
      <c r="Z429" s="131"/>
      <c r="AA429" s="118">
        <v>0</v>
      </c>
      <c r="AB429" s="132"/>
      <c r="AC429" s="129"/>
      <c r="AD429" s="129"/>
      <c r="AE429" s="129"/>
      <c r="AF429" s="129"/>
      <c r="AG429" s="129"/>
      <c r="AH429" s="130"/>
      <c r="AI429" s="128"/>
      <c r="AJ429" s="129"/>
      <c r="AK429" s="129"/>
      <c r="AL429" s="129"/>
      <c r="AM429" s="129"/>
      <c r="AN429" s="129"/>
      <c r="AO429" s="112"/>
      <c r="AP429" s="116">
        <f>(SUM(AB429:AO429))*barêmes!$H$12</f>
        <v>0</v>
      </c>
      <c r="AQ429" s="128"/>
      <c r="AR429" s="129"/>
      <c r="AS429" s="129"/>
      <c r="AT429" s="129"/>
      <c r="AU429" s="133"/>
      <c r="AV429" s="133"/>
      <c r="AW429" s="134"/>
      <c r="AX429" s="135"/>
      <c r="AY429" s="133"/>
      <c r="AZ429" s="118">
        <v>0</v>
      </c>
      <c r="BA429" s="132"/>
      <c r="BB429" s="129"/>
      <c r="BC429" s="129"/>
      <c r="BD429" s="130"/>
      <c r="BE429" s="118">
        <v>0</v>
      </c>
      <c r="BF429" s="136"/>
      <c r="BG429" s="136"/>
      <c r="BH429" s="136"/>
      <c r="BI429" s="136"/>
      <c r="BJ429" s="136"/>
      <c r="BK429" s="136"/>
      <c r="BL429" s="124">
        <f t="shared" si="48"/>
        <v>0</v>
      </c>
      <c r="BM429" s="136"/>
      <c r="BN429" s="133"/>
      <c r="BO429" s="133"/>
      <c r="BP429" s="136"/>
      <c r="BQ429" s="136"/>
      <c r="BR429" s="136"/>
      <c r="BS429" s="136"/>
      <c r="BT429" s="136"/>
      <c r="BU429" s="136"/>
      <c r="BV429" s="136"/>
      <c r="BW429" s="136"/>
      <c r="BX429" s="136"/>
      <c r="BY429" s="136"/>
      <c r="BZ429" s="136"/>
      <c r="CA429" s="136"/>
      <c r="CB429" s="136"/>
      <c r="CC429" s="136"/>
      <c r="CD429" s="136"/>
      <c r="CE429" s="136"/>
      <c r="CF429" s="136"/>
      <c r="CG429" s="133"/>
      <c r="CH429" s="136"/>
      <c r="CI429" s="136"/>
      <c r="CJ429" s="136"/>
      <c r="CK429" s="98">
        <f>SUM(BM429:CB429)*barêmes!$H$16</f>
        <v>0</v>
      </c>
      <c r="CL429" s="164">
        <f t="shared" si="46"/>
        <v>0</v>
      </c>
      <c r="CM429" s="125" t="e">
        <f>E429+F429+G429+H429+I429+J429+K429+L429+M429+N429+O429+P429+Q429+R429+AB429+AC429+AD429+AE429+AF429+AG429+AH429+AI429+AJ429+AK429+AL429+AM429+AN429+AO429+T429+U429+V429+W429+AQ429+AR429+AS429+AT429+BA429+BB429+BC429+BD429+BF429+BG429+BK429+#REF!+BM429+AV429+BN429+AW429+BO429+AY429+BQ429+CD429+CF429+CG429+Z429+AU429+AX429+BP429+BR429+BS429+BT429+BU429+BV429+CE429</f>
        <v>#REF!</v>
      </c>
      <c r="CN429" s="126"/>
    </row>
    <row r="430" spans="1:93" ht="13.8" thickBot="1" x14ac:dyDescent="0.35">
      <c r="A430" s="53">
        <v>429</v>
      </c>
      <c r="B430" s="341"/>
      <c r="C430" s="128"/>
      <c r="D430" s="132">
        <f t="shared" si="50"/>
        <v>0</v>
      </c>
      <c r="E430" s="128"/>
      <c r="F430" s="129"/>
      <c r="G430" s="129"/>
      <c r="H430" s="129"/>
      <c r="I430" s="129"/>
      <c r="J430" s="129"/>
      <c r="K430" s="130"/>
      <c r="L430" s="128"/>
      <c r="M430" s="129"/>
      <c r="N430" s="129"/>
      <c r="O430" s="129"/>
      <c r="P430" s="129"/>
      <c r="Q430" s="129"/>
      <c r="R430" s="112"/>
      <c r="S430" s="118">
        <v>0</v>
      </c>
      <c r="T430" s="128"/>
      <c r="U430" s="129"/>
      <c r="V430" s="129"/>
      <c r="W430" s="130"/>
      <c r="X430" s="118">
        <v>0</v>
      </c>
      <c r="Y430" s="182"/>
      <c r="Z430" s="131"/>
      <c r="AA430" s="118">
        <v>0</v>
      </c>
      <c r="AB430" s="132"/>
      <c r="AC430" s="129"/>
      <c r="AD430" s="129"/>
      <c r="AE430" s="129"/>
      <c r="AF430" s="129"/>
      <c r="AG430" s="129"/>
      <c r="AH430" s="130"/>
      <c r="AI430" s="128"/>
      <c r="AJ430" s="129"/>
      <c r="AK430" s="129"/>
      <c r="AL430" s="129"/>
      <c r="AM430" s="129"/>
      <c r="AN430" s="129"/>
      <c r="AO430" s="112"/>
      <c r="AP430" s="116">
        <f>(SUM(AB430:AO430))*barêmes!$H$12</f>
        <v>0</v>
      </c>
      <c r="AQ430" s="128"/>
      <c r="AR430" s="129"/>
      <c r="AS430" s="129"/>
      <c r="AT430" s="129"/>
      <c r="AU430" s="133"/>
      <c r="AV430" s="133"/>
      <c r="AW430" s="134"/>
      <c r="AX430" s="135"/>
      <c r="AY430" s="133"/>
      <c r="AZ430" s="118">
        <v>0</v>
      </c>
      <c r="BA430" s="132"/>
      <c r="BB430" s="129"/>
      <c r="BC430" s="129"/>
      <c r="BD430" s="130"/>
      <c r="BE430" s="118">
        <v>0</v>
      </c>
      <c r="BF430" s="136"/>
      <c r="BG430" s="136"/>
      <c r="BH430" s="136"/>
      <c r="BI430" s="136"/>
      <c r="BJ430" s="136"/>
      <c r="BK430" s="136"/>
      <c r="BL430" s="124">
        <f t="shared" si="48"/>
        <v>0</v>
      </c>
      <c r="BM430" s="136"/>
      <c r="BN430" s="133"/>
      <c r="BO430" s="133"/>
      <c r="BP430" s="136"/>
      <c r="BQ430" s="136"/>
      <c r="BR430" s="136"/>
      <c r="BS430" s="136"/>
      <c r="BT430" s="136"/>
      <c r="BU430" s="136"/>
      <c r="BV430" s="136"/>
      <c r="BW430" s="136"/>
      <c r="BX430" s="136"/>
      <c r="BY430" s="136"/>
      <c r="BZ430" s="136"/>
      <c r="CA430" s="136"/>
      <c r="CB430" s="136"/>
      <c r="CC430" s="136"/>
      <c r="CD430" s="136"/>
      <c r="CE430" s="136"/>
      <c r="CF430" s="136"/>
      <c r="CG430" s="133"/>
      <c r="CH430" s="136"/>
      <c r="CI430" s="136"/>
      <c r="CJ430" s="136"/>
      <c r="CK430" s="98">
        <f>SUM(BM430:CB430)*barêmes!$H$16</f>
        <v>0</v>
      </c>
      <c r="CL430" s="164">
        <f t="shared" si="46"/>
        <v>0</v>
      </c>
      <c r="CM430" s="125" t="e">
        <f>E430+F430+G430+H430+I430+J430+K430+L430+M430+N430+O430+P430+Q430+R430+AB430+AC430+AD430+AE430+AF430+AG430+AH430+AI430+AJ430+AK430+AL430+AM430+AN430+AO430+T430+U430+V430+W430+AQ430+AR430+AS430+AT430+BA430+BB430+BC430+BD430+BF430+BG430+BK430+#REF!+BM430+AV430+BN430+AW430+BO430+AY430+BQ430+CD430+CF430+CG430+Z430+AU430+AX430+BP430+BR430+BS430+BT430+BU430+BV430+CE430</f>
        <v>#REF!</v>
      </c>
      <c r="CN430" s="137"/>
    </row>
    <row r="431" spans="1:93" ht="13.8" thickBot="1" x14ac:dyDescent="0.35">
      <c r="A431" s="53">
        <v>430</v>
      </c>
      <c r="B431" s="341"/>
      <c r="C431" s="128"/>
      <c r="D431" s="132">
        <f t="shared" si="50"/>
        <v>0</v>
      </c>
      <c r="E431" s="128"/>
      <c r="F431" s="129"/>
      <c r="G431" s="129"/>
      <c r="H431" s="129"/>
      <c r="I431" s="129"/>
      <c r="J431" s="129"/>
      <c r="K431" s="130"/>
      <c r="L431" s="128"/>
      <c r="M431" s="129"/>
      <c r="N431" s="129"/>
      <c r="O431" s="129"/>
      <c r="P431" s="129"/>
      <c r="Q431" s="129"/>
      <c r="R431" s="112"/>
      <c r="S431" s="118">
        <v>0</v>
      </c>
      <c r="T431" s="128"/>
      <c r="U431" s="129"/>
      <c r="V431" s="129"/>
      <c r="W431" s="130"/>
      <c r="X431" s="118">
        <v>0</v>
      </c>
      <c r="Y431" s="182"/>
      <c r="Z431" s="131"/>
      <c r="AA431" s="118">
        <v>0</v>
      </c>
      <c r="AB431" s="132"/>
      <c r="AC431" s="129"/>
      <c r="AD431" s="129"/>
      <c r="AE431" s="129"/>
      <c r="AF431" s="129"/>
      <c r="AG431" s="129"/>
      <c r="AH431" s="130"/>
      <c r="AI431" s="128"/>
      <c r="AJ431" s="129"/>
      <c r="AK431" s="129"/>
      <c r="AL431" s="129"/>
      <c r="AM431" s="129"/>
      <c r="AN431" s="129"/>
      <c r="AO431" s="112"/>
      <c r="AP431" s="116">
        <f>(SUM(AB431:AO431))*barêmes!$H$12</f>
        <v>0</v>
      </c>
      <c r="AQ431" s="128"/>
      <c r="AR431" s="129"/>
      <c r="AS431" s="129"/>
      <c r="AT431" s="129"/>
      <c r="AU431" s="133"/>
      <c r="AV431" s="133"/>
      <c r="AW431" s="134"/>
      <c r="AX431" s="135"/>
      <c r="AY431" s="133"/>
      <c r="AZ431" s="118">
        <v>0</v>
      </c>
      <c r="BA431" s="132"/>
      <c r="BB431" s="129"/>
      <c r="BC431" s="129"/>
      <c r="BD431" s="130"/>
      <c r="BE431" s="118">
        <v>0</v>
      </c>
      <c r="BF431" s="136"/>
      <c r="BG431" s="136"/>
      <c r="BH431" s="136"/>
      <c r="BI431" s="136"/>
      <c r="BJ431" s="136"/>
      <c r="BK431" s="136"/>
      <c r="BL431" s="124">
        <f t="shared" si="48"/>
        <v>0</v>
      </c>
      <c r="BM431" s="136"/>
      <c r="BN431" s="133"/>
      <c r="BO431" s="133"/>
      <c r="BP431" s="136"/>
      <c r="BQ431" s="136"/>
      <c r="BR431" s="136"/>
      <c r="BS431" s="136"/>
      <c r="BT431" s="136"/>
      <c r="BU431" s="136"/>
      <c r="BV431" s="136"/>
      <c r="BW431" s="136"/>
      <c r="BX431" s="136"/>
      <c r="BY431" s="136"/>
      <c r="BZ431" s="136"/>
      <c r="CA431" s="136"/>
      <c r="CB431" s="136"/>
      <c r="CC431" s="136"/>
      <c r="CD431" s="136"/>
      <c r="CE431" s="136"/>
      <c r="CF431" s="136"/>
      <c r="CG431" s="133"/>
      <c r="CH431" s="136"/>
      <c r="CI431" s="136"/>
      <c r="CJ431" s="136"/>
      <c r="CK431" s="98">
        <f>SUM(BM431:CB431)*barêmes!$H$16</f>
        <v>0</v>
      </c>
      <c r="CL431" s="164">
        <f t="shared" si="46"/>
        <v>0</v>
      </c>
      <c r="CM431" s="125" t="e">
        <f>E431+F431+G431+H431+I431+J431+K431+L431+M431+N431+O431+P431+Q431+R431+AB431+AC431+AD431+AE431+AF431+AG431+AH431+AI431+AJ431+AK431+AL431+AM431+AN431+AO431+T431+U431+V431+W431+AQ431+AR431+AS431+AT431+BA431+BB431+BC431+BD431+BF431+BG431+BK431+#REF!+BM431+AV431+BN431+AW431+BO431+AY431+BQ431+CD431+CF431+CG431+Z431+AU431+AX431+BP431+BR431+BS431+BT431+BU431+BV431+CE431</f>
        <v>#REF!</v>
      </c>
      <c r="CN431" s="126"/>
    </row>
    <row r="432" spans="1:93" ht="13.8" thickBot="1" x14ac:dyDescent="0.35">
      <c r="A432" s="53">
        <v>431</v>
      </c>
      <c r="B432" s="341"/>
      <c r="C432" s="128"/>
      <c r="D432" s="132">
        <f t="shared" si="50"/>
        <v>0</v>
      </c>
      <c r="E432" s="128"/>
      <c r="F432" s="129"/>
      <c r="G432" s="129"/>
      <c r="H432" s="129"/>
      <c r="I432" s="129"/>
      <c r="J432" s="129"/>
      <c r="K432" s="130"/>
      <c r="L432" s="128"/>
      <c r="M432" s="129"/>
      <c r="N432" s="129"/>
      <c r="O432" s="129"/>
      <c r="P432" s="129"/>
      <c r="Q432" s="129"/>
      <c r="R432" s="112"/>
      <c r="S432" s="118">
        <v>0</v>
      </c>
      <c r="T432" s="128"/>
      <c r="U432" s="129"/>
      <c r="V432" s="129"/>
      <c r="W432" s="130"/>
      <c r="X432" s="118">
        <v>0</v>
      </c>
      <c r="Y432" s="182"/>
      <c r="Z432" s="131"/>
      <c r="AA432" s="118">
        <v>0</v>
      </c>
      <c r="AB432" s="132"/>
      <c r="AC432" s="129"/>
      <c r="AD432" s="129"/>
      <c r="AE432" s="129"/>
      <c r="AF432" s="129"/>
      <c r="AG432" s="129"/>
      <c r="AH432" s="130"/>
      <c r="AI432" s="128"/>
      <c r="AJ432" s="129"/>
      <c r="AK432" s="129"/>
      <c r="AL432" s="129"/>
      <c r="AM432" s="129"/>
      <c r="AN432" s="129"/>
      <c r="AO432" s="112"/>
      <c r="AP432" s="116">
        <f>(SUM(AB432:AO432))*barêmes!$H$12</f>
        <v>0</v>
      </c>
      <c r="AQ432" s="128"/>
      <c r="AR432" s="129"/>
      <c r="AS432" s="129"/>
      <c r="AT432" s="129"/>
      <c r="AU432" s="133"/>
      <c r="AV432" s="133"/>
      <c r="AW432" s="134"/>
      <c r="AX432" s="135"/>
      <c r="AY432" s="133"/>
      <c r="AZ432" s="118">
        <v>0</v>
      </c>
      <c r="BA432" s="132"/>
      <c r="BB432" s="129"/>
      <c r="BC432" s="129"/>
      <c r="BD432" s="130"/>
      <c r="BE432" s="118">
        <v>0</v>
      </c>
      <c r="BF432" s="136"/>
      <c r="BG432" s="136"/>
      <c r="BH432" s="136"/>
      <c r="BI432" s="136"/>
      <c r="BJ432" s="136"/>
      <c r="BK432" s="136"/>
      <c r="BL432" s="124">
        <f t="shared" si="48"/>
        <v>0</v>
      </c>
      <c r="BM432" s="136"/>
      <c r="BN432" s="133"/>
      <c r="BO432" s="133"/>
      <c r="BP432" s="136"/>
      <c r="BQ432" s="136"/>
      <c r="BR432" s="136"/>
      <c r="BS432" s="136"/>
      <c r="BT432" s="136"/>
      <c r="BU432" s="136"/>
      <c r="BV432" s="136"/>
      <c r="BW432" s="136"/>
      <c r="BX432" s="136"/>
      <c r="BY432" s="136"/>
      <c r="BZ432" s="136"/>
      <c r="CA432" s="136"/>
      <c r="CB432" s="136"/>
      <c r="CC432" s="136"/>
      <c r="CD432" s="136"/>
      <c r="CE432" s="136"/>
      <c r="CF432" s="136"/>
      <c r="CG432" s="133"/>
      <c r="CH432" s="136"/>
      <c r="CI432" s="136"/>
      <c r="CJ432" s="136"/>
      <c r="CK432" s="98">
        <f>SUM(BM432:CB432)*barêmes!$H$16</f>
        <v>0</v>
      </c>
      <c r="CL432" s="164">
        <f t="shared" si="46"/>
        <v>0</v>
      </c>
      <c r="CM432" s="125" t="e">
        <f>E432+F432+G432+H432+I432+J432+K432+L432+M432+N432+O432+P432+Q432+R432+AB432+AC432+AD432+AE432+AF432+AG432+AH432+AI432+AJ432+AK432+AL432+AM432+AN432+AO432+T432+U432+V432+W432+AQ432+AR432+AS432+AT432+BA432+BB432+BC432+BD432+BF432+BG432+BK432+#REF!+BM432+AV432+BN432+AW432+BO432+AY432+BQ432+CD432+CF432+CG432+Z432+AU432+AX432+BP432+BR432+BS432+BT432+BU432+BV432+CE432</f>
        <v>#REF!</v>
      </c>
      <c r="CN432" s="126"/>
    </row>
    <row r="433" spans="1:93" ht="13.8" thickBot="1" x14ac:dyDescent="0.35">
      <c r="A433" s="53">
        <v>432</v>
      </c>
      <c r="B433" s="341"/>
      <c r="C433" s="128"/>
      <c r="D433" s="132">
        <f t="shared" si="50"/>
        <v>0</v>
      </c>
      <c r="E433" s="128"/>
      <c r="F433" s="129"/>
      <c r="G433" s="129"/>
      <c r="H433" s="129"/>
      <c r="I433" s="129"/>
      <c r="J433" s="129"/>
      <c r="K433" s="130"/>
      <c r="L433" s="128"/>
      <c r="M433" s="129"/>
      <c r="N433" s="129"/>
      <c r="O433" s="129"/>
      <c r="P433" s="129"/>
      <c r="Q433" s="129"/>
      <c r="R433" s="112"/>
      <c r="S433" s="118">
        <v>0</v>
      </c>
      <c r="T433" s="128"/>
      <c r="U433" s="129"/>
      <c r="V433" s="129"/>
      <c r="W433" s="130"/>
      <c r="X433" s="118">
        <v>0</v>
      </c>
      <c r="Y433" s="182"/>
      <c r="Z433" s="131"/>
      <c r="AA433" s="118">
        <v>0</v>
      </c>
      <c r="AB433" s="132"/>
      <c r="AC433" s="129"/>
      <c r="AD433" s="129"/>
      <c r="AE433" s="129"/>
      <c r="AF433" s="129"/>
      <c r="AG433" s="129"/>
      <c r="AH433" s="130"/>
      <c r="AI433" s="128"/>
      <c r="AJ433" s="129"/>
      <c r="AK433" s="129"/>
      <c r="AL433" s="129"/>
      <c r="AM433" s="129"/>
      <c r="AN433" s="129"/>
      <c r="AO433" s="112"/>
      <c r="AP433" s="116">
        <f>(SUM(AB433:AO433))*barêmes!$H$12</f>
        <v>0</v>
      </c>
      <c r="AQ433" s="128"/>
      <c r="AR433" s="129"/>
      <c r="AS433" s="129"/>
      <c r="AT433" s="129"/>
      <c r="AU433" s="133"/>
      <c r="AV433" s="133"/>
      <c r="AW433" s="134"/>
      <c r="AX433" s="135"/>
      <c r="AY433" s="133"/>
      <c r="AZ433" s="118">
        <v>0</v>
      </c>
      <c r="BA433" s="132"/>
      <c r="BB433" s="129"/>
      <c r="BC433" s="129"/>
      <c r="BD433" s="130"/>
      <c r="BE433" s="118">
        <v>0</v>
      </c>
      <c r="BF433" s="136"/>
      <c r="BG433" s="136"/>
      <c r="BH433" s="136"/>
      <c r="BI433" s="136"/>
      <c r="BJ433" s="136"/>
      <c r="BK433" s="136"/>
      <c r="BL433" s="124">
        <f t="shared" si="48"/>
        <v>0</v>
      </c>
      <c r="BM433" s="136"/>
      <c r="BN433" s="133"/>
      <c r="BO433" s="133"/>
      <c r="BP433" s="136"/>
      <c r="BQ433" s="136"/>
      <c r="BR433" s="136"/>
      <c r="BS433" s="136"/>
      <c r="BT433" s="136"/>
      <c r="BU433" s="136"/>
      <c r="BV433" s="136"/>
      <c r="BW433" s="136"/>
      <c r="BX433" s="136"/>
      <c r="BY433" s="136"/>
      <c r="BZ433" s="136"/>
      <c r="CA433" s="136"/>
      <c r="CB433" s="136"/>
      <c r="CC433" s="136"/>
      <c r="CD433" s="136"/>
      <c r="CE433" s="136"/>
      <c r="CF433" s="136"/>
      <c r="CG433" s="133"/>
      <c r="CH433" s="136"/>
      <c r="CI433" s="136"/>
      <c r="CJ433" s="136"/>
      <c r="CK433" s="98">
        <f>SUM(BM433:CB433)*barêmes!$H$16</f>
        <v>0</v>
      </c>
      <c r="CL433" s="164">
        <f t="shared" si="46"/>
        <v>0</v>
      </c>
      <c r="CM433" s="125" t="e">
        <f>E433+F433+G433+H433+I433+J433+K433+L433+M433+N433+O433+P433+Q433+R433+AB433+AC433+AD433+AE433+AF433+AG433+AH433+AI433+AJ433+AK433+AL433+AM433+AN433+AO433+T433+U433+V433+W433+AQ433+AR433+AS433+AT433+BA433+BB433+BC433+BD433+BF433+BG433+BK433+#REF!+BM433+AV433+BN433+AW433+BO433+AY433+BQ433+CD433+CF433+CG433+Z433+AU433+AX433+BP433+BR433+BS433+BT433+BU433+BV433+CE433</f>
        <v>#REF!</v>
      </c>
      <c r="CN433" s="126"/>
    </row>
    <row r="434" spans="1:93" ht="13.8" thickBot="1" x14ac:dyDescent="0.35">
      <c r="A434" s="53">
        <v>433</v>
      </c>
      <c r="B434" s="341"/>
      <c r="C434" s="128"/>
      <c r="D434" s="132">
        <f t="shared" si="50"/>
        <v>0</v>
      </c>
      <c r="E434" s="128"/>
      <c r="F434" s="129"/>
      <c r="G434" s="129"/>
      <c r="H434" s="129"/>
      <c r="I434" s="129"/>
      <c r="J434" s="129"/>
      <c r="K434" s="130"/>
      <c r="L434" s="128"/>
      <c r="M434" s="129"/>
      <c r="N434" s="129"/>
      <c r="O434" s="129"/>
      <c r="P434" s="129"/>
      <c r="Q434" s="129"/>
      <c r="R434" s="112"/>
      <c r="S434" s="118">
        <v>0</v>
      </c>
      <c r="T434" s="128"/>
      <c r="U434" s="129"/>
      <c r="V434" s="129"/>
      <c r="W434" s="130"/>
      <c r="X434" s="118">
        <v>0</v>
      </c>
      <c r="Y434" s="182"/>
      <c r="Z434" s="131"/>
      <c r="AA434" s="118">
        <v>0</v>
      </c>
      <c r="AB434" s="132"/>
      <c r="AC434" s="129"/>
      <c r="AD434" s="129"/>
      <c r="AE434" s="129"/>
      <c r="AF434" s="129"/>
      <c r="AG434" s="129"/>
      <c r="AH434" s="130"/>
      <c r="AI434" s="128"/>
      <c r="AJ434" s="129"/>
      <c r="AK434" s="129"/>
      <c r="AL434" s="129"/>
      <c r="AM434" s="129"/>
      <c r="AN434" s="129"/>
      <c r="AO434" s="112"/>
      <c r="AP434" s="116">
        <f>(SUM(AB434:AO434))*barêmes!$H$12</f>
        <v>0</v>
      </c>
      <c r="AQ434" s="128"/>
      <c r="AR434" s="129"/>
      <c r="AS434" s="129"/>
      <c r="AT434" s="129"/>
      <c r="AU434" s="133"/>
      <c r="AV434" s="133"/>
      <c r="AW434" s="134"/>
      <c r="AX434" s="135"/>
      <c r="AY434" s="133"/>
      <c r="AZ434" s="118">
        <v>0</v>
      </c>
      <c r="BA434" s="132"/>
      <c r="BB434" s="129"/>
      <c r="BC434" s="129"/>
      <c r="BD434" s="130"/>
      <c r="BE434" s="118">
        <v>0</v>
      </c>
      <c r="BF434" s="136"/>
      <c r="BG434" s="136"/>
      <c r="BH434" s="136"/>
      <c r="BI434" s="136"/>
      <c r="BJ434" s="136"/>
      <c r="BK434" s="136"/>
      <c r="BL434" s="124">
        <f t="shared" si="48"/>
        <v>0</v>
      </c>
      <c r="BM434" s="136"/>
      <c r="BN434" s="133"/>
      <c r="BO434" s="133"/>
      <c r="BP434" s="136"/>
      <c r="BQ434" s="136"/>
      <c r="BR434" s="136"/>
      <c r="BS434" s="136"/>
      <c r="BT434" s="136"/>
      <c r="BU434" s="136"/>
      <c r="BV434" s="136"/>
      <c r="BW434" s="136"/>
      <c r="BX434" s="136"/>
      <c r="BY434" s="136"/>
      <c r="BZ434" s="136"/>
      <c r="CA434" s="136"/>
      <c r="CB434" s="136"/>
      <c r="CC434" s="136"/>
      <c r="CD434" s="136"/>
      <c r="CE434" s="136"/>
      <c r="CF434" s="136"/>
      <c r="CG434" s="133"/>
      <c r="CH434" s="136"/>
      <c r="CI434" s="136"/>
      <c r="CJ434" s="136"/>
      <c r="CK434" s="98">
        <f>SUM(BM434:CB434)*barêmes!$H$16</f>
        <v>0</v>
      </c>
      <c r="CL434" s="164">
        <f t="shared" si="46"/>
        <v>0</v>
      </c>
      <c r="CM434" s="125" t="e">
        <f>E434+F434+G434+H434+I434+J434+K434+L434+M434+N434+O434+P434+Q434+R434+AB434+AC434+AD434+AE434+AF434+AG434+AH434+AI434+AJ434+AK434+AL434+AM434+AN434+AO434+T434+U434+V434+W434+AQ434+AR434+AS434+AT434+BA434+BB434+BC434+BD434+BF434+BG434+BK434+#REF!+BM434+AV434+BN434+AW434+BO434+AY434+BQ434+CD434+CF434+CG434+Z434+AU434+AX434+BP434+BR434+BS434+BT434+BU434+BV434+CE434</f>
        <v>#REF!</v>
      </c>
      <c r="CN434" s="137"/>
    </row>
    <row r="435" spans="1:93" ht="13.8" thickBot="1" x14ac:dyDescent="0.35">
      <c r="A435" s="53">
        <v>434</v>
      </c>
      <c r="B435" s="341"/>
      <c r="C435" s="128"/>
      <c r="D435" s="132">
        <f t="shared" si="50"/>
        <v>0</v>
      </c>
      <c r="E435" s="128"/>
      <c r="F435" s="129"/>
      <c r="G435" s="129"/>
      <c r="H435" s="129"/>
      <c r="I435" s="129"/>
      <c r="J435" s="129"/>
      <c r="K435" s="130"/>
      <c r="L435" s="128"/>
      <c r="M435" s="129"/>
      <c r="N435" s="129"/>
      <c r="O435" s="129"/>
      <c r="P435" s="129"/>
      <c r="Q435" s="129"/>
      <c r="R435" s="112"/>
      <c r="S435" s="118">
        <v>0</v>
      </c>
      <c r="T435" s="128"/>
      <c r="U435" s="129"/>
      <c r="V435" s="129"/>
      <c r="W435" s="130"/>
      <c r="X435" s="118">
        <v>0</v>
      </c>
      <c r="Y435" s="182"/>
      <c r="Z435" s="131"/>
      <c r="AA435" s="118">
        <v>0</v>
      </c>
      <c r="AB435" s="132"/>
      <c r="AC435" s="129"/>
      <c r="AD435" s="129"/>
      <c r="AE435" s="129"/>
      <c r="AF435" s="129"/>
      <c r="AG435" s="129"/>
      <c r="AH435" s="130"/>
      <c r="AI435" s="128"/>
      <c r="AJ435" s="129"/>
      <c r="AK435" s="129"/>
      <c r="AL435" s="129"/>
      <c r="AM435" s="129"/>
      <c r="AN435" s="129"/>
      <c r="AO435" s="112"/>
      <c r="AP435" s="116">
        <f>(SUM(AB435:AO435))*barêmes!$H$12</f>
        <v>0</v>
      </c>
      <c r="AQ435" s="128"/>
      <c r="AR435" s="129"/>
      <c r="AS435" s="129"/>
      <c r="AT435" s="129"/>
      <c r="AU435" s="133"/>
      <c r="AV435" s="133"/>
      <c r="AW435" s="134"/>
      <c r="AX435" s="135"/>
      <c r="AY435" s="133"/>
      <c r="AZ435" s="118">
        <v>0</v>
      </c>
      <c r="BA435" s="132"/>
      <c r="BB435" s="129"/>
      <c r="BC435" s="129"/>
      <c r="BD435" s="130"/>
      <c r="BE435" s="118">
        <v>0</v>
      </c>
      <c r="BF435" s="136"/>
      <c r="BG435" s="136"/>
      <c r="BH435" s="136"/>
      <c r="BI435" s="136"/>
      <c r="BJ435" s="136"/>
      <c r="BK435" s="136"/>
      <c r="BL435" s="124">
        <f t="shared" si="48"/>
        <v>0</v>
      </c>
      <c r="BM435" s="136"/>
      <c r="BN435" s="133"/>
      <c r="BO435" s="133"/>
      <c r="BP435" s="136"/>
      <c r="BQ435" s="136"/>
      <c r="BR435" s="136"/>
      <c r="BS435" s="136"/>
      <c r="BT435" s="136"/>
      <c r="BU435" s="136"/>
      <c r="BV435" s="136"/>
      <c r="BW435" s="136"/>
      <c r="BX435" s="136"/>
      <c r="BY435" s="136"/>
      <c r="BZ435" s="136"/>
      <c r="CA435" s="136"/>
      <c r="CB435" s="136"/>
      <c r="CC435" s="136"/>
      <c r="CD435" s="136"/>
      <c r="CE435" s="136"/>
      <c r="CF435" s="136"/>
      <c r="CG435" s="133"/>
      <c r="CH435" s="136"/>
      <c r="CI435" s="136"/>
      <c r="CJ435" s="136"/>
      <c r="CK435" s="98">
        <f>SUM(BM435:CB435)*barêmes!$H$16</f>
        <v>0</v>
      </c>
      <c r="CL435" s="164">
        <f t="shared" si="46"/>
        <v>0</v>
      </c>
      <c r="CM435" s="125" t="e">
        <f>E435+F435+G435+H435+I435+J435+K435+L435+M435+N435+O435+P435+Q435+R435+AB435+AC435+AD435+AE435+AF435+AG435+AH435+AI435+AJ435+AK435+AL435+AM435+AN435+AO435+T435+U435+V435+W435+AQ435+AR435+AS435+AT435+BA435+BB435+BC435+BD435+BF435+BG435+BK435+#REF!+BM435+AV435+BN435+AW435+BO435+AY435+BQ435+CD435+CF435+CG435+Z435+AU435+AX435+BP435+BR435+BS435+BT435+BU435+BV435+CE435</f>
        <v>#REF!</v>
      </c>
      <c r="CN435" s="137"/>
    </row>
    <row r="436" spans="1:93" ht="13.8" thickBot="1" x14ac:dyDescent="0.35">
      <c r="A436" s="53">
        <v>435</v>
      </c>
      <c r="B436" s="341"/>
      <c r="C436" s="128"/>
      <c r="D436" s="132">
        <f t="shared" si="50"/>
        <v>0</v>
      </c>
      <c r="E436" s="128"/>
      <c r="F436" s="129"/>
      <c r="G436" s="129"/>
      <c r="H436" s="129"/>
      <c r="I436" s="129"/>
      <c r="J436" s="129"/>
      <c r="K436" s="130"/>
      <c r="L436" s="128"/>
      <c r="M436" s="129"/>
      <c r="N436" s="129"/>
      <c r="O436" s="129"/>
      <c r="P436" s="129"/>
      <c r="Q436" s="129"/>
      <c r="R436" s="112"/>
      <c r="S436" s="118">
        <v>0</v>
      </c>
      <c r="T436" s="128"/>
      <c r="U436" s="129"/>
      <c r="V436" s="129"/>
      <c r="W436" s="130"/>
      <c r="X436" s="118">
        <v>0</v>
      </c>
      <c r="Y436" s="182"/>
      <c r="Z436" s="131"/>
      <c r="AA436" s="118">
        <v>0</v>
      </c>
      <c r="AB436" s="132"/>
      <c r="AC436" s="129"/>
      <c r="AD436" s="129"/>
      <c r="AE436" s="129"/>
      <c r="AF436" s="129"/>
      <c r="AG436" s="129"/>
      <c r="AH436" s="130"/>
      <c r="AI436" s="128"/>
      <c r="AJ436" s="129"/>
      <c r="AK436" s="129"/>
      <c r="AL436" s="129"/>
      <c r="AM436" s="129"/>
      <c r="AN436" s="129"/>
      <c r="AO436" s="112"/>
      <c r="AP436" s="116">
        <f>(SUM(AB436:AO436))*barêmes!$H$12</f>
        <v>0</v>
      </c>
      <c r="AQ436" s="128"/>
      <c r="AR436" s="129"/>
      <c r="AS436" s="129"/>
      <c r="AT436" s="129"/>
      <c r="AU436" s="133"/>
      <c r="AV436" s="133"/>
      <c r="AW436" s="134"/>
      <c r="AX436" s="135"/>
      <c r="AY436" s="133"/>
      <c r="AZ436" s="118">
        <v>0</v>
      </c>
      <c r="BA436" s="132"/>
      <c r="BB436" s="129"/>
      <c r="BC436" s="129"/>
      <c r="BD436" s="130"/>
      <c r="BE436" s="118">
        <v>0</v>
      </c>
      <c r="BF436" s="136"/>
      <c r="BG436" s="136"/>
      <c r="BH436" s="136"/>
      <c r="BI436" s="136"/>
      <c r="BJ436" s="136"/>
      <c r="BK436" s="136"/>
      <c r="BL436" s="124">
        <f t="shared" si="48"/>
        <v>0</v>
      </c>
      <c r="BM436" s="136"/>
      <c r="BN436" s="133"/>
      <c r="BO436" s="133"/>
      <c r="BP436" s="136"/>
      <c r="BQ436" s="136"/>
      <c r="BR436" s="136"/>
      <c r="BS436" s="136"/>
      <c r="BT436" s="136"/>
      <c r="BU436" s="136"/>
      <c r="BV436" s="136"/>
      <c r="BW436" s="136"/>
      <c r="BX436" s="136"/>
      <c r="BY436" s="136"/>
      <c r="BZ436" s="136"/>
      <c r="CA436" s="136"/>
      <c r="CB436" s="136"/>
      <c r="CC436" s="136"/>
      <c r="CD436" s="136"/>
      <c r="CE436" s="136"/>
      <c r="CF436" s="136"/>
      <c r="CG436" s="133"/>
      <c r="CH436" s="136"/>
      <c r="CI436" s="136"/>
      <c r="CJ436" s="136"/>
      <c r="CK436" s="98">
        <f>SUM(BM436:CB436)*barêmes!$H$16</f>
        <v>0</v>
      </c>
      <c r="CL436" s="164">
        <f t="shared" si="46"/>
        <v>0</v>
      </c>
      <c r="CM436" s="139" t="e">
        <f>E436+F436+G436+H436+I436+J436+K436+L436+M436+N436+O436+P436+Q436+R436+AB436+AC436+AD436+AE436+AF436+AG436+AH436+AI436+AJ436+AK436+AL436+AM436+AN436+AO436+T436+U436+V436+W436+AQ436+AR436+AS436+AT436+BA436+BB436+BC436+BD436+BF436+BG436+BK436+#REF!+BM436+AV436+BN436+AW436+BO436+AY436+BQ436+CD436+CF436+CG436+Z436+AU436+AX436+BP436+BR436+BS436+BT436+BU436+BV436+CE436</f>
        <v>#REF!</v>
      </c>
      <c r="CN436" s="137"/>
    </row>
    <row r="437" spans="1:93" ht="14.4" thickTop="1" thickBot="1" x14ac:dyDescent="0.35">
      <c r="A437" s="53">
        <v>436</v>
      </c>
      <c r="B437" s="339">
        <v>0</v>
      </c>
      <c r="C437" s="141"/>
      <c r="D437" s="142">
        <f>$B$437</f>
        <v>0</v>
      </c>
      <c r="E437" s="141"/>
      <c r="F437" s="143"/>
      <c r="G437" s="143"/>
      <c r="H437" s="143"/>
      <c r="I437" s="143"/>
      <c r="J437" s="143"/>
      <c r="K437" s="144"/>
      <c r="L437" s="141"/>
      <c r="M437" s="143"/>
      <c r="N437" s="143"/>
      <c r="O437" s="143"/>
      <c r="P437" s="143"/>
      <c r="Q437" s="143"/>
      <c r="R437" s="145"/>
      <c r="S437" s="118">
        <v>0</v>
      </c>
      <c r="T437" s="141"/>
      <c r="U437" s="143"/>
      <c r="V437" s="143"/>
      <c r="W437" s="144"/>
      <c r="X437" s="118">
        <v>0</v>
      </c>
      <c r="Y437" s="182"/>
      <c r="Z437" s="146"/>
      <c r="AA437" s="118">
        <v>0</v>
      </c>
      <c r="AB437" s="142"/>
      <c r="AC437" s="143"/>
      <c r="AD437" s="143"/>
      <c r="AE437" s="143"/>
      <c r="AF437" s="143"/>
      <c r="AG437" s="143"/>
      <c r="AH437" s="144"/>
      <c r="AI437" s="141"/>
      <c r="AJ437" s="143"/>
      <c r="AK437" s="143"/>
      <c r="AL437" s="143"/>
      <c r="AM437" s="143"/>
      <c r="AN437" s="143"/>
      <c r="AO437" s="145"/>
      <c r="AP437" s="116">
        <f>(SUM(AB437:AO437))*barêmes!$H$12</f>
        <v>0</v>
      </c>
      <c r="AQ437" s="141"/>
      <c r="AR437" s="143"/>
      <c r="AS437" s="143"/>
      <c r="AT437" s="143"/>
      <c r="AU437" s="147"/>
      <c r="AV437" s="147"/>
      <c r="AW437" s="148"/>
      <c r="AX437" s="149"/>
      <c r="AY437" s="147"/>
      <c r="AZ437" s="118">
        <v>0</v>
      </c>
      <c r="BA437" s="142"/>
      <c r="BB437" s="143"/>
      <c r="BC437" s="143"/>
      <c r="BD437" s="144"/>
      <c r="BE437" s="118">
        <v>0</v>
      </c>
      <c r="BF437" s="150"/>
      <c r="BG437" s="150"/>
      <c r="BH437" s="150"/>
      <c r="BI437" s="150"/>
      <c r="BJ437" s="150"/>
      <c r="BK437" s="150"/>
      <c r="BL437" s="124">
        <f t="shared" si="48"/>
        <v>0</v>
      </c>
      <c r="BM437" s="150"/>
      <c r="BN437" s="147"/>
      <c r="BO437" s="147"/>
      <c r="BP437" s="150"/>
      <c r="BQ437" s="150"/>
      <c r="BR437" s="150"/>
      <c r="BS437" s="150"/>
      <c r="BT437" s="150"/>
      <c r="BU437" s="150"/>
      <c r="BV437" s="150"/>
      <c r="BW437" s="150"/>
      <c r="BX437" s="150"/>
      <c r="BY437" s="150"/>
      <c r="BZ437" s="150"/>
      <c r="CA437" s="150"/>
      <c r="CB437" s="150"/>
      <c r="CC437" s="150"/>
      <c r="CD437" s="150"/>
      <c r="CE437" s="150"/>
      <c r="CF437" s="150"/>
      <c r="CG437" s="147"/>
      <c r="CH437" s="150"/>
      <c r="CI437" s="150"/>
      <c r="CJ437" s="150"/>
      <c r="CK437" s="98">
        <f>SUM(BM437:CB437)*barêmes!$H$16</f>
        <v>0</v>
      </c>
      <c r="CL437" s="165">
        <f t="shared" si="46"/>
        <v>0</v>
      </c>
      <c r="CM437" s="152" t="e">
        <f>E437+F437+G437+H437+I437+J437+K437+L437+M437+N437+O437+P437+Q437+R437+AB437+AC437+AD437+AE437+AF437+AG437+AH437+AI437+AJ437+AK437+AL437+AM437+AN437+AO437+T437+U437+V437+W437+AQ437+AR437+AS437+AT437+BA437+BB437+BC437+BD437+BF437+BG437+BK437+#REF!+BM437+AV437+BN437+AW437+BO437+AY437+BQ437+CD437+CF437+CG437+Z437+AU437+AX437+BP437+BR437+BS437+BT437+BU437+BV437+CE437</f>
        <v>#REF!</v>
      </c>
      <c r="CN437" s="63" t="e">
        <f>SUM(CM437:CM451)</f>
        <v>#REF!</v>
      </c>
      <c r="CO437" s="109">
        <f>SUM(CL437:CL451)</f>
        <v>0</v>
      </c>
    </row>
    <row r="438" spans="1:93" ht="13.8" thickBot="1" x14ac:dyDescent="0.35">
      <c r="A438" s="53">
        <v>437</v>
      </c>
      <c r="B438" s="339"/>
      <c r="C438" s="141"/>
      <c r="D438" s="142">
        <f t="shared" ref="D438:D451" si="51">$B$437</f>
        <v>0</v>
      </c>
      <c r="E438" s="141"/>
      <c r="F438" s="143"/>
      <c r="G438" s="143"/>
      <c r="H438" s="143"/>
      <c r="I438" s="143"/>
      <c r="J438" s="143"/>
      <c r="K438" s="144"/>
      <c r="L438" s="141"/>
      <c r="M438" s="143"/>
      <c r="N438" s="143"/>
      <c r="O438" s="143"/>
      <c r="P438" s="143"/>
      <c r="Q438" s="143"/>
      <c r="R438" s="145"/>
      <c r="S438" s="118">
        <v>0</v>
      </c>
      <c r="T438" s="141"/>
      <c r="U438" s="143"/>
      <c r="V438" s="143"/>
      <c r="W438" s="144"/>
      <c r="X438" s="118">
        <v>0</v>
      </c>
      <c r="Y438" s="182"/>
      <c r="Z438" s="146"/>
      <c r="AA438" s="118">
        <v>0</v>
      </c>
      <c r="AB438" s="142"/>
      <c r="AC438" s="143"/>
      <c r="AD438" s="143"/>
      <c r="AE438" s="143"/>
      <c r="AF438" s="143"/>
      <c r="AG438" s="143"/>
      <c r="AH438" s="144"/>
      <c r="AI438" s="141"/>
      <c r="AJ438" s="143"/>
      <c r="AK438" s="143"/>
      <c r="AL438" s="143"/>
      <c r="AM438" s="143"/>
      <c r="AN438" s="143"/>
      <c r="AO438" s="145"/>
      <c r="AP438" s="116">
        <f>(SUM(AB438:AO438))*barêmes!$H$12</f>
        <v>0</v>
      </c>
      <c r="AQ438" s="141"/>
      <c r="AR438" s="143"/>
      <c r="AS438" s="143"/>
      <c r="AT438" s="143"/>
      <c r="AU438" s="147"/>
      <c r="AV438" s="147"/>
      <c r="AW438" s="148"/>
      <c r="AX438" s="149"/>
      <c r="AY438" s="147"/>
      <c r="AZ438" s="118">
        <v>0</v>
      </c>
      <c r="BA438" s="142"/>
      <c r="BB438" s="143"/>
      <c r="BC438" s="143"/>
      <c r="BD438" s="144"/>
      <c r="BE438" s="118">
        <v>0</v>
      </c>
      <c r="BF438" s="150"/>
      <c r="BG438" s="150"/>
      <c r="BH438" s="150"/>
      <c r="BI438" s="150"/>
      <c r="BJ438" s="150"/>
      <c r="BK438" s="150"/>
      <c r="BL438" s="124">
        <f t="shared" si="48"/>
        <v>0</v>
      </c>
      <c r="BM438" s="150"/>
      <c r="BN438" s="147"/>
      <c r="BO438" s="147"/>
      <c r="BP438" s="150"/>
      <c r="BQ438" s="150"/>
      <c r="BR438" s="150"/>
      <c r="BS438" s="150"/>
      <c r="BT438" s="150"/>
      <c r="BU438" s="150"/>
      <c r="BV438" s="150"/>
      <c r="BW438" s="150"/>
      <c r="BX438" s="150"/>
      <c r="BY438" s="150"/>
      <c r="BZ438" s="150"/>
      <c r="CA438" s="150"/>
      <c r="CB438" s="150"/>
      <c r="CC438" s="150"/>
      <c r="CD438" s="150"/>
      <c r="CE438" s="150"/>
      <c r="CF438" s="150"/>
      <c r="CG438" s="147"/>
      <c r="CH438" s="150"/>
      <c r="CI438" s="150"/>
      <c r="CJ438" s="150"/>
      <c r="CK438" s="98">
        <f>SUM(BM438:CB438)*barêmes!$H$16</f>
        <v>0</v>
      </c>
      <c r="CL438" s="165">
        <f t="shared" si="46"/>
        <v>0</v>
      </c>
      <c r="CM438" s="152" t="e">
        <f>E438+F438+G438+H438+I438+J438+K438+L438+M438+N438+O438+P438+Q438+R438+AB438+AC438+AD438+AE438+AF438+AG438+AH438+AI438+AJ438+AK438+AL438+AM438+AN438+AO438+T438+U438+V438+W438+AQ438+AR438+AS438+AT438+BA438+BB438+BC438+BD438+BF438+BG438+BK438+#REF!+BM438+AV438+BN438+AW438+BO438+AY438+BQ438+CD438+CF438+CG438+Z438+AU438+AX438+BP438+BR438+BS438+BT438+BU438+BV438+CE438</f>
        <v>#REF!</v>
      </c>
    </row>
    <row r="439" spans="1:93" ht="13.8" thickBot="1" x14ac:dyDescent="0.35">
      <c r="A439" s="53">
        <v>438</v>
      </c>
      <c r="B439" s="339"/>
      <c r="C439" s="141"/>
      <c r="D439" s="142">
        <f t="shared" si="51"/>
        <v>0</v>
      </c>
      <c r="E439" s="141"/>
      <c r="F439" s="143"/>
      <c r="G439" s="143"/>
      <c r="H439" s="143"/>
      <c r="I439" s="143"/>
      <c r="J439" s="143"/>
      <c r="K439" s="144"/>
      <c r="L439" s="141"/>
      <c r="M439" s="143"/>
      <c r="N439" s="143"/>
      <c r="O439" s="143"/>
      <c r="P439" s="143"/>
      <c r="Q439" s="143"/>
      <c r="R439" s="145"/>
      <c r="S439" s="118">
        <v>0</v>
      </c>
      <c r="T439" s="141"/>
      <c r="U439" s="143"/>
      <c r="V439" s="143"/>
      <c r="W439" s="144"/>
      <c r="X439" s="118">
        <v>0</v>
      </c>
      <c r="Y439" s="182"/>
      <c r="Z439" s="146"/>
      <c r="AA439" s="118">
        <v>0</v>
      </c>
      <c r="AB439" s="142"/>
      <c r="AC439" s="143"/>
      <c r="AD439" s="143"/>
      <c r="AE439" s="143"/>
      <c r="AF439" s="143"/>
      <c r="AG439" s="143"/>
      <c r="AH439" s="144"/>
      <c r="AI439" s="141"/>
      <c r="AJ439" s="143"/>
      <c r="AK439" s="143"/>
      <c r="AL439" s="143"/>
      <c r="AM439" s="143"/>
      <c r="AN439" s="143"/>
      <c r="AO439" s="145"/>
      <c r="AP439" s="116">
        <f>(SUM(AB439:AO439))*barêmes!$H$12</f>
        <v>0</v>
      </c>
      <c r="AQ439" s="141"/>
      <c r="AR439" s="143"/>
      <c r="AS439" s="143"/>
      <c r="AT439" s="143"/>
      <c r="AU439" s="147"/>
      <c r="AV439" s="147"/>
      <c r="AW439" s="148"/>
      <c r="AX439" s="149"/>
      <c r="AY439" s="147"/>
      <c r="AZ439" s="118">
        <v>0</v>
      </c>
      <c r="BA439" s="142"/>
      <c r="BB439" s="143"/>
      <c r="BC439" s="143"/>
      <c r="BD439" s="144"/>
      <c r="BE439" s="118">
        <v>0</v>
      </c>
      <c r="BF439" s="150"/>
      <c r="BG439" s="150"/>
      <c r="BH439" s="150"/>
      <c r="BI439" s="150"/>
      <c r="BJ439" s="150"/>
      <c r="BK439" s="150"/>
      <c r="BL439" s="124">
        <f t="shared" si="48"/>
        <v>0</v>
      </c>
      <c r="BM439" s="150"/>
      <c r="BN439" s="147"/>
      <c r="BO439" s="147"/>
      <c r="BP439" s="150"/>
      <c r="BQ439" s="150"/>
      <c r="BR439" s="150"/>
      <c r="BS439" s="150"/>
      <c r="BT439" s="150"/>
      <c r="BU439" s="150"/>
      <c r="BV439" s="150"/>
      <c r="BW439" s="150"/>
      <c r="BX439" s="150"/>
      <c r="BY439" s="150"/>
      <c r="BZ439" s="150"/>
      <c r="CA439" s="150"/>
      <c r="CB439" s="150"/>
      <c r="CC439" s="150"/>
      <c r="CD439" s="150"/>
      <c r="CE439" s="150"/>
      <c r="CF439" s="150"/>
      <c r="CG439" s="147"/>
      <c r="CH439" s="150"/>
      <c r="CI439" s="150"/>
      <c r="CJ439" s="150"/>
      <c r="CK439" s="98">
        <f>SUM(BM439:CB439)*barêmes!$H$16</f>
        <v>0</v>
      </c>
      <c r="CL439" s="165">
        <f t="shared" si="46"/>
        <v>0</v>
      </c>
      <c r="CM439" s="152" t="e">
        <f>E439+F439+G439+H439+I439+J439+K439+L439+M439+N439+O439+P439+Q439+R439+AB439+AC439+AD439+AE439+AF439+AG439+AH439+AI439+AJ439+AK439+AL439+AM439+AN439+AO439+T439+U439+V439+W439+AQ439+AR439+AS439+AT439+BA439+BB439+BC439+BD439+BF439+BG439+BK439+#REF!+BM439+AV439+BN439+AW439+BO439+AY439+BQ439+CD439+CF439+CG439+Z439+AU439+AX439+BP439+BR439+BS439+BT439+BU439+BV439+CE439</f>
        <v>#REF!</v>
      </c>
      <c r="CN439" s="55"/>
    </row>
    <row r="440" spans="1:93" ht="13.8" thickBot="1" x14ac:dyDescent="0.35">
      <c r="A440" s="53">
        <v>439</v>
      </c>
      <c r="B440" s="339"/>
      <c r="C440" s="141"/>
      <c r="D440" s="142">
        <f t="shared" si="51"/>
        <v>0</v>
      </c>
      <c r="E440" s="141"/>
      <c r="F440" s="143"/>
      <c r="G440" s="143"/>
      <c r="H440" s="143"/>
      <c r="I440" s="143"/>
      <c r="J440" s="143"/>
      <c r="K440" s="144"/>
      <c r="L440" s="141"/>
      <c r="M440" s="143"/>
      <c r="N440" s="143"/>
      <c r="O440" s="143"/>
      <c r="P440" s="143"/>
      <c r="Q440" s="143"/>
      <c r="R440" s="145"/>
      <c r="S440" s="118">
        <v>0</v>
      </c>
      <c r="T440" s="141"/>
      <c r="U440" s="143"/>
      <c r="V440" s="143"/>
      <c r="W440" s="144"/>
      <c r="X440" s="118">
        <v>0</v>
      </c>
      <c r="Y440" s="182"/>
      <c r="Z440" s="146"/>
      <c r="AA440" s="118">
        <v>0</v>
      </c>
      <c r="AB440" s="142"/>
      <c r="AC440" s="143"/>
      <c r="AD440" s="143"/>
      <c r="AE440" s="143"/>
      <c r="AF440" s="143"/>
      <c r="AG440" s="143"/>
      <c r="AH440" s="144"/>
      <c r="AI440" s="141"/>
      <c r="AJ440" s="143"/>
      <c r="AK440" s="143"/>
      <c r="AL440" s="143"/>
      <c r="AM440" s="143"/>
      <c r="AN440" s="143"/>
      <c r="AO440" s="145"/>
      <c r="AP440" s="116">
        <f>(SUM(AB440:AO440))*barêmes!$H$12</f>
        <v>0</v>
      </c>
      <c r="AQ440" s="141"/>
      <c r="AR440" s="143"/>
      <c r="AS440" s="143"/>
      <c r="AT440" s="143"/>
      <c r="AU440" s="147"/>
      <c r="AV440" s="147"/>
      <c r="AW440" s="148"/>
      <c r="AX440" s="149"/>
      <c r="AY440" s="147"/>
      <c r="AZ440" s="118">
        <v>0</v>
      </c>
      <c r="BA440" s="142"/>
      <c r="BB440" s="143"/>
      <c r="BC440" s="143"/>
      <c r="BD440" s="144"/>
      <c r="BE440" s="118">
        <v>0</v>
      </c>
      <c r="BF440" s="150"/>
      <c r="BG440" s="150"/>
      <c r="BH440" s="150"/>
      <c r="BI440" s="150"/>
      <c r="BJ440" s="150"/>
      <c r="BK440" s="150"/>
      <c r="BL440" s="124">
        <f t="shared" si="48"/>
        <v>0</v>
      </c>
      <c r="BM440" s="150"/>
      <c r="BN440" s="147"/>
      <c r="BO440" s="147"/>
      <c r="BP440" s="150"/>
      <c r="BQ440" s="150"/>
      <c r="BR440" s="150"/>
      <c r="BS440" s="150"/>
      <c r="BT440" s="150"/>
      <c r="BU440" s="150"/>
      <c r="BV440" s="150"/>
      <c r="BW440" s="150"/>
      <c r="BX440" s="150"/>
      <c r="BY440" s="150"/>
      <c r="BZ440" s="150"/>
      <c r="CA440" s="150"/>
      <c r="CB440" s="150"/>
      <c r="CC440" s="150"/>
      <c r="CD440" s="150"/>
      <c r="CE440" s="150"/>
      <c r="CF440" s="150"/>
      <c r="CG440" s="147"/>
      <c r="CH440" s="150"/>
      <c r="CI440" s="150"/>
      <c r="CJ440" s="150"/>
      <c r="CK440" s="98">
        <f>SUM(BM440:CB440)*barêmes!$H$16</f>
        <v>0</v>
      </c>
      <c r="CL440" s="165">
        <f t="shared" si="46"/>
        <v>0</v>
      </c>
      <c r="CM440" s="152" t="e">
        <f>E440+F440+G440+H440+I440+J440+K440+L440+M440+N440+O440+P440+Q440+R440+AB440+AC440+AD440+AE440+AF440+AG440+AH440+AI440+AJ440+AK440+AL440+AM440+AN440+AO440+T440+U440+V440+W440+AQ440+AR440+AS440+AT440+BA440+BB440+BC440+BD440+BF440+BG440+BK440+#REF!+BM440+AV440+BN440+AW440+BO440+AY440+BQ440+CD440+CF440+CG440+Z440+AU440+AX440+BP440+BR440+BS440+BT440+BU440+BV440+CE440</f>
        <v>#REF!</v>
      </c>
      <c r="CN440" s="55"/>
    </row>
    <row r="441" spans="1:93" ht="13.8" thickBot="1" x14ac:dyDescent="0.35">
      <c r="A441" s="53">
        <v>440</v>
      </c>
      <c r="B441" s="339"/>
      <c r="C441" s="141"/>
      <c r="D441" s="142">
        <f t="shared" si="51"/>
        <v>0</v>
      </c>
      <c r="E441" s="141"/>
      <c r="F441" s="143"/>
      <c r="G441" s="143"/>
      <c r="H441" s="143"/>
      <c r="I441" s="143"/>
      <c r="J441" s="143"/>
      <c r="K441" s="144"/>
      <c r="L441" s="141"/>
      <c r="M441" s="143"/>
      <c r="N441" s="143"/>
      <c r="O441" s="143"/>
      <c r="P441" s="143"/>
      <c r="Q441" s="143"/>
      <c r="R441" s="145"/>
      <c r="S441" s="118">
        <v>0</v>
      </c>
      <c r="T441" s="141"/>
      <c r="U441" s="143"/>
      <c r="V441" s="143"/>
      <c r="W441" s="144"/>
      <c r="X441" s="118">
        <v>0</v>
      </c>
      <c r="Y441" s="182"/>
      <c r="Z441" s="146"/>
      <c r="AA441" s="118">
        <v>0</v>
      </c>
      <c r="AB441" s="142"/>
      <c r="AC441" s="143"/>
      <c r="AD441" s="143"/>
      <c r="AE441" s="143"/>
      <c r="AF441" s="143"/>
      <c r="AG441" s="143"/>
      <c r="AH441" s="144"/>
      <c r="AI441" s="141"/>
      <c r="AJ441" s="143"/>
      <c r="AK441" s="143"/>
      <c r="AL441" s="143"/>
      <c r="AM441" s="143"/>
      <c r="AN441" s="143"/>
      <c r="AO441" s="145"/>
      <c r="AP441" s="116">
        <f>(SUM(AB441:AO441))*barêmes!$H$12</f>
        <v>0</v>
      </c>
      <c r="AQ441" s="141"/>
      <c r="AR441" s="143"/>
      <c r="AS441" s="143"/>
      <c r="AT441" s="143"/>
      <c r="AU441" s="147"/>
      <c r="AV441" s="147"/>
      <c r="AW441" s="148"/>
      <c r="AX441" s="149"/>
      <c r="AY441" s="147"/>
      <c r="AZ441" s="118">
        <v>0</v>
      </c>
      <c r="BA441" s="142"/>
      <c r="BB441" s="143"/>
      <c r="BC441" s="143"/>
      <c r="BD441" s="144"/>
      <c r="BE441" s="118">
        <v>0</v>
      </c>
      <c r="BF441" s="150"/>
      <c r="BG441" s="150"/>
      <c r="BH441" s="150"/>
      <c r="BI441" s="150"/>
      <c r="BJ441" s="150"/>
      <c r="BK441" s="150"/>
      <c r="BL441" s="124">
        <f t="shared" si="48"/>
        <v>0</v>
      </c>
      <c r="BM441" s="150"/>
      <c r="BN441" s="147"/>
      <c r="BO441" s="147"/>
      <c r="BP441" s="150"/>
      <c r="BQ441" s="150"/>
      <c r="BR441" s="150"/>
      <c r="BS441" s="150"/>
      <c r="BT441" s="150"/>
      <c r="BU441" s="150"/>
      <c r="BV441" s="150"/>
      <c r="BW441" s="150"/>
      <c r="BX441" s="150"/>
      <c r="BY441" s="150"/>
      <c r="BZ441" s="150"/>
      <c r="CA441" s="150"/>
      <c r="CB441" s="150"/>
      <c r="CC441" s="150"/>
      <c r="CD441" s="150"/>
      <c r="CE441" s="150"/>
      <c r="CF441" s="150"/>
      <c r="CG441" s="147"/>
      <c r="CH441" s="150"/>
      <c r="CI441" s="150"/>
      <c r="CJ441" s="150"/>
      <c r="CK441" s="98">
        <f>SUM(BM441:CB441)*barêmes!$H$16</f>
        <v>0</v>
      </c>
      <c r="CL441" s="165">
        <f t="shared" si="46"/>
        <v>0</v>
      </c>
      <c r="CM441" s="152" t="e">
        <f>E441+F441+G441+H441+I441+J441+K441+L441+M441+N441+O441+P441+Q441+R441+AB441+AC441+AD441+AE441+AF441+AG441+AH441+AI441+AJ441+AK441+AL441+AM441+AN441+AO441+T441+U441+V441+W441+AQ441+AR441+AS441+AT441+BA441+BB441+BC441+BD441+BF441+BG441+BK441+#REF!+BM441+AV441+BN441+AW441+BO441+AY441+BQ441+CD441+CF441+CG441+Z441+AU441+AX441+BP441+BR441+BS441+BT441+BU441+BV441+CE441</f>
        <v>#REF!</v>
      </c>
    </row>
    <row r="442" spans="1:93" ht="13.8" thickBot="1" x14ac:dyDescent="0.35">
      <c r="A442" s="53">
        <v>441</v>
      </c>
      <c r="B442" s="339"/>
      <c r="C442" s="141"/>
      <c r="D442" s="142">
        <f t="shared" si="51"/>
        <v>0</v>
      </c>
      <c r="E442" s="141"/>
      <c r="F442" s="143"/>
      <c r="G442" s="143"/>
      <c r="H442" s="143"/>
      <c r="I442" s="143"/>
      <c r="J442" s="143"/>
      <c r="K442" s="144"/>
      <c r="L442" s="141"/>
      <c r="M442" s="143"/>
      <c r="N442" s="143"/>
      <c r="O442" s="143"/>
      <c r="P442" s="143"/>
      <c r="Q442" s="143"/>
      <c r="R442" s="145"/>
      <c r="S442" s="118">
        <v>0</v>
      </c>
      <c r="T442" s="141"/>
      <c r="U442" s="143"/>
      <c r="V442" s="143"/>
      <c r="W442" s="144"/>
      <c r="X442" s="118">
        <v>0</v>
      </c>
      <c r="Y442" s="182"/>
      <c r="Z442" s="146"/>
      <c r="AA442" s="118">
        <v>0</v>
      </c>
      <c r="AB442" s="142"/>
      <c r="AC442" s="143"/>
      <c r="AD442" s="143"/>
      <c r="AE442" s="143"/>
      <c r="AF442" s="143"/>
      <c r="AG442" s="143"/>
      <c r="AH442" s="144"/>
      <c r="AI442" s="141"/>
      <c r="AJ442" s="143"/>
      <c r="AK442" s="143"/>
      <c r="AL442" s="143"/>
      <c r="AM442" s="143"/>
      <c r="AN442" s="143"/>
      <c r="AO442" s="145"/>
      <c r="AP442" s="116">
        <f>(SUM(AB442:AO442))*barêmes!$H$12</f>
        <v>0</v>
      </c>
      <c r="AQ442" s="141"/>
      <c r="AR442" s="143"/>
      <c r="AS442" s="143"/>
      <c r="AT442" s="143"/>
      <c r="AU442" s="147"/>
      <c r="AV442" s="147"/>
      <c r="AW442" s="148"/>
      <c r="AX442" s="149"/>
      <c r="AY442" s="147"/>
      <c r="AZ442" s="118">
        <v>0</v>
      </c>
      <c r="BA442" s="142"/>
      <c r="BB442" s="143"/>
      <c r="BC442" s="143"/>
      <c r="BD442" s="144"/>
      <c r="BE442" s="118">
        <v>0</v>
      </c>
      <c r="BF442" s="150"/>
      <c r="BG442" s="150"/>
      <c r="BH442" s="150"/>
      <c r="BI442" s="150"/>
      <c r="BJ442" s="150"/>
      <c r="BK442" s="150"/>
      <c r="BL442" s="124">
        <f t="shared" si="48"/>
        <v>0</v>
      </c>
      <c r="BM442" s="150"/>
      <c r="BN442" s="147"/>
      <c r="BO442" s="147"/>
      <c r="BP442" s="150"/>
      <c r="BQ442" s="150"/>
      <c r="BR442" s="150"/>
      <c r="BS442" s="150"/>
      <c r="BT442" s="150"/>
      <c r="BU442" s="150"/>
      <c r="BV442" s="150"/>
      <c r="BW442" s="150"/>
      <c r="BX442" s="150"/>
      <c r="BY442" s="150"/>
      <c r="BZ442" s="150"/>
      <c r="CA442" s="150"/>
      <c r="CB442" s="150"/>
      <c r="CC442" s="150"/>
      <c r="CD442" s="150"/>
      <c r="CE442" s="150"/>
      <c r="CF442" s="150"/>
      <c r="CG442" s="147"/>
      <c r="CH442" s="150"/>
      <c r="CI442" s="150"/>
      <c r="CJ442" s="150"/>
      <c r="CK442" s="98">
        <f>SUM(BM442:CB442)*barêmes!$H$16</f>
        <v>0</v>
      </c>
      <c r="CL442" s="165">
        <f t="shared" si="46"/>
        <v>0</v>
      </c>
      <c r="CM442" s="152" t="e">
        <f>E442+F442+G442+H442+I442+J442+K442+L442+M442+N442+O442+P442+Q442+R442+AB442+AC442+AD442+AE442+AF442+AG442+AH442+AI442+AJ442+AK442+AL442+AM442+AN442+AO442+T442+U442+V442+W442+AQ442+AR442+AS442+AT442+BA442+BB442+BC442+BD442+BF442+BG442+BK442+#REF!+BM442+AV442+BN442+AW442+BO442+AY442+BQ442+CD442+CF442+CG442+Z442+AU442+AX442+BP442+BR442+BS442+BT442+BU442+BV442+CE442</f>
        <v>#REF!</v>
      </c>
      <c r="CN442" s="55"/>
    </row>
    <row r="443" spans="1:93" ht="13.8" thickBot="1" x14ac:dyDescent="0.35">
      <c r="A443" s="53">
        <v>442</v>
      </c>
      <c r="B443" s="339"/>
      <c r="C443" s="141"/>
      <c r="D443" s="142">
        <f t="shared" si="51"/>
        <v>0</v>
      </c>
      <c r="E443" s="141"/>
      <c r="F443" s="143"/>
      <c r="G443" s="143"/>
      <c r="H443" s="143"/>
      <c r="I443" s="143"/>
      <c r="J443" s="143"/>
      <c r="K443" s="144"/>
      <c r="L443" s="141"/>
      <c r="M443" s="143"/>
      <c r="N443" s="143"/>
      <c r="O443" s="143"/>
      <c r="P443" s="143"/>
      <c r="Q443" s="143"/>
      <c r="R443" s="145"/>
      <c r="S443" s="118">
        <v>0</v>
      </c>
      <c r="T443" s="141"/>
      <c r="U443" s="143"/>
      <c r="V443" s="143"/>
      <c r="W443" s="144"/>
      <c r="X443" s="118">
        <v>0</v>
      </c>
      <c r="Y443" s="182"/>
      <c r="Z443" s="146"/>
      <c r="AA443" s="118">
        <v>0</v>
      </c>
      <c r="AB443" s="142"/>
      <c r="AC443" s="143"/>
      <c r="AD443" s="143"/>
      <c r="AE443" s="143"/>
      <c r="AF443" s="143"/>
      <c r="AG443" s="143"/>
      <c r="AH443" s="144"/>
      <c r="AI443" s="141"/>
      <c r="AJ443" s="143"/>
      <c r="AK443" s="143"/>
      <c r="AL443" s="143"/>
      <c r="AM443" s="143"/>
      <c r="AN443" s="143"/>
      <c r="AO443" s="145"/>
      <c r="AP443" s="116">
        <f>(SUM(AB443:AO443))*barêmes!$H$12</f>
        <v>0</v>
      </c>
      <c r="AQ443" s="141"/>
      <c r="AR443" s="143"/>
      <c r="AS443" s="143"/>
      <c r="AT443" s="143"/>
      <c r="AU443" s="147"/>
      <c r="AV443" s="147"/>
      <c r="AW443" s="148"/>
      <c r="AX443" s="149"/>
      <c r="AY443" s="147"/>
      <c r="AZ443" s="118">
        <v>0</v>
      </c>
      <c r="BA443" s="142"/>
      <c r="BB443" s="143"/>
      <c r="BC443" s="143"/>
      <c r="BD443" s="144"/>
      <c r="BE443" s="118">
        <v>0</v>
      </c>
      <c r="BF443" s="150"/>
      <c r="BG443" s="150"/>
      <c r="BH443" s="150"/>
      <c r="BI443" s="150"/>
      <c r="BJ443" s="150"/>
      <c r="BK443" s="150"/>
      <c r="BL443" s="124">
        <f t="shared" si="48"/>
        <v>0</v>
      </c>
      <c r="BM443" s="150"/>
      <c r="BN443" s="147"/>
      <c r="BO443" s="147"/>
      <c r="BP443" s="150"/>
      <c r="BQ443" s="150"/>
      <c r="BR443" s="150"/>
      <c r="BS443" s="150"/>
      <c r="BT443" s="150"/>
      <c r="BU443" s="150"/>
      <c r="BV443" s="150"/>
      <c r="BW443" s="150"/>
      <c r="BX443" s="150"/>
      <c r="BY443" s="150"/>
      <c r="BZ443" s="150"/>
      <c r="CA443" s="150"/>
      <c r="CB443" s="150"/>
      <c r="CC443" s="150"/>
      <c r="CD443" s="150"/>
      <c r="CE443" s="150"/>
      <c r="CF443" s="150"/>
      <c r="CG443" s="147"/>
      <c r="CH443" s="150"/>
      <c r="CI443" s="150"/>
      <c r="CJ443" s="150"/>
      <c r="CK443" s="98">
        <f>SUM(BM443:CB443)*barêmes!$H$16</f>
        <v>0</v>
      </c>
      <c r="CL443" s="165">
        <f t="shared" si="46"/>
        <v>0</v>
      </c>
      <c r="CM443" s="152" t="e">
        <f>E443+F443+G443+H443+I443+J443+K443+L443+M443+N443+O443+P443+Q443+R443+AB443+AC443+AD443+AE443+AF443+AG443+AH443+AI443+AJ443+AK443+AL443+AM443+AN443+AO443+T443+U443+V443+W443+AQ443+AR443+AS443+AT443+BA443+BB443+BC443+BD443+BF443+BG443+BK443+#REF!+BM443+AV443+BN443+AW443+BO443+AY443+BQ443+CD443+CF443+CG443+Z443+AU443+AX443+BP443+BR443+BS443+BT443+BU443+BV443+CE443</f>
        <v>#REF!</v>
      </c>
    </row>
    <row r="444" spans="1:93" ht="13.8" thickBot="1" x14ac:dyDescent="0.35">
      <c r="A444" s="53">
        <v>443</v>
      </c>
      <c r="B444" s="339"/>
      <c r="C444" s="141"/>
      <c r="D444" s="142">
        <f t="shared" si="51"/>
        <v>0</v>
      </c>
      <c r="E444" s="141"/>
      <c r="F444" s="143"/>
      <c r="G444" s="143"/>
      <c r="H444" s="143"/>
      <c r="I444" s="143"/>
      <c r="J444" s="143"/>
      <c r="K444" s="144"/>
      <c r="L444" s="141"/>
      <c r="M444" s="143"/>
      <c r="N444" s="143"/>
      <c r="O444" s="143"/>
      <c r="P444" s="143"/>
      <c r="Q444" s="143"/>
      <c r="R444" s="145"/>
      <c r="S444" s="118">
        <v>0</v>
      </c>
      <c r="T444" s="141"/>
      <c r="U444" s="143"/>
      <c r="V444" s="143"/>
      <c r="W444" s="144"/>
      <c r="X444" s="118">
        <v>0</v>
      </c>
      <c r="Y444" s="182"/>
      <c r="Z444" s="146"/>
      <c r="AA444" s="118">
        <v>0</v>
      </c>
      <c r="AB444" s="142"/>
      <c r="AC444" s="143"/>
      <c r="AD444" s="143"/>
      <c r="AE444" s="143"/>
      <c r="AF444" s="143"/>
      <c r="AG444" s="143"/>
      <c r="AH444" s="144"/>
      <c r="AI444" s="141"/>
      <c r="AJ444" s="143"/>
      <c r="AK444" s="143"/>
      <c r="AL444" s="143"/>
      <c r="AM444" s="143"/>
      <c r="AN444" s="143"/>
      <c r="AO444" s="145"/>
      <c r="AP444" s="116">
        <f>(SUM(AB444:AO444))*barêmes!$H$12</f>
        <v>0</v>
      </c>
      <c r="AQ444" s="141"/>
      <c r="AR444" s="143"/>
      <c r="AS444" s="143"/>
      <c r="AT444" s="143"/>
      <c r="AU444" s="147"/>
      <c r="AV444" s="147"/>
      <c r="AW444" s="148"/>
      <c r="AX444" s="149"/>
      <c r="AY444" s="147"/>
      <c r="AZ444" s="118">
        <v>0</v>
      </c>
      <c r="BA444" s="142"/>
      <c r="BB444" s="143"/>
      <c r="BC444" s="143"/>
      <c r="BD444" s="144"/>
      <c r="BE444" s="118">
        <v>0</v>
      </c>
      <c r="BF444" s="150"/>
      <c r="BG444" s="150"/>
      <c r="BH444" s="150"/>
      <c r="BI444" s="150"/>
      <c r="BJ444" s="150"/>
      <c r="BK444" s="150"/>
      <c r="BL444" s="124">
        <f t="shared" si="48"/>
        <v>0</v>
      </c>
      <c r="BM444" s="150"/>
      <c r="BN444" s="147"/>
      <c r="BO444" s="147"/>
      <c r="BP444" s="150"/>
      <c r="BQ444" s="150"/>
      <c r="BR444" s="150"/>
      <c r="BS444" s="150"/>
      <c r="BT444" s="150"/>
      <c r="BU444" s="150"/>
      <c r="BV444" s="150"/>
      <c r="BW444" s="150"/>
      <c r="BX444" s="150"/>
      <c r="BY444" s="150"/>
      <c r="BZ444" s="150"/>
      <c r="CA444" s="150"/>
      <c r="CB444" s="150"/>
      <c r="CC444" s="150"/>
      <c r="CD444" s="150"/>
      <c r="CE444" s="150"/>
      <c r="CF444" s="150"/>
      <c r="CG444" s="147"/>
      <c r="CH444" s="150"/>
      <c r="CI444" s="150"/>
      <c r="CJ444" s="150"/>
      <c r="CK444" s="98">
        <f>SUM(BM444:CB444)*barêmes!$H$16</f>
        <v>0</v>
      </c>
      <c r="CL444" s="165">
        <f t="shared" si="46"/>
        <v>0</v>
      </c>
      <c r="CM444" s="152" t="e">
        <f>E444+F444+G444+H444+I444+J444+K444+L444+M444+N444+O444+P444+Q444+R444+AB444+AC444+AD444+AE444+AF444+AG444+AH444+AI444+AJ444+AK444+AL444+AM444+AN444+AO444+T444+U444+V444+W444+AQ444+AR444+AS444+AT444+BA444+BB444+BC444+BD444+BF444+BG444+BK444+#REF!+BM444+AV444+BN444+AW444+BO444+AY444+BQ444+CD444+CF444+CG444+Z444+AU444+AX444+BP444+BR444+BS444+BT444+BU444+BV444+CE444</f>
        <v>#REF!</v>
      </c>
      <c r="CN444" s="55"/>
    </row>
    <row r="445" spans="1:93" ht="13.8" thickBot="1" x14ac:dyDescent="0.35">
      <c r="A445" s="53">
        <v>444</v>
      </c>
      <c r="B445" s="339"/>
      <c r="C445" s="141"/>
      <c r="D445" s="142">
        <f t="shared" si="51"/>
        <v>0</v>
      </c>
      <c r="E445" s="141"/>
      <c r="F445" s="143"/>
      <c r="G445" s="143"/>
      <c r="H445" s="143"/>
      <c r="I445" s="143"/>
      <c r="J445" s="143"/>
      <c r="K445" s="144"/>
      <c r="L445" s="141"/>
      <c r="M445" s="143"/>
      <c r="N445" s="143"/>
      <c r="O445" s="143"/>
      <c r="P445" s="143"/>
      <c r="Q445" s="143"/>
      <c r="R445" s="145"/>
      <c r="S445" s="118">
        <v>0</v>
      </c>
      <c r="T445" s="141"/>
      <c r="U445" s="143"/>
      <c r="V445" s="143"/>
      <c r="W445" s="144"/>
      <c r="X445" s="118">
        <v>0</v>
      </c>
      <c r="Y445" s="182"/>
      <c r="Z445" s="146"/>
      <c r="AA445" s="118">
        <v>0</v>
      </c>
      <c r="AB445" s="142"/>
      <c r="AC445" s="143"/>
      <c r="AD445" s="143"/>
      <c r="AE445" s="143"/>
      <c r="AF445" s="143"/>
      <c r="AG445" s="143"/>
      <c r="AH445" s="144"/>
      <c r="AI445" s="141"/>
      <c r="AJ445" s="143"/>
      <c r="AK445" s="143"/>
      <c r="AL445" s="143"/>
      <c r="AM445" s="143"/>
      <c r="AN445" s="143"/>
      <c r="AO445" s="145"/>
      <c r="AP445" s="116">
        <f>(SUM(AB445:AO445))*barêmes!$H$12</f>
        <v>0</v>
      </c>
      <c r="AQ445" s="141"/>
      <c r="AR445" s="143"/>
      <c r="AS445" s="143"/>
      <c r="AT445" s="143"/>
      <c r="AU445" s="147"/>
      <c r="AV445" s="147"/>
      <c r="AW445" s="148"/>
      <c r="AX445" s="149"/>
      <c r="AY445" s="147"/>
      <c r="AZ445" s="118">
        <v>0</v>
      </c>
      <c r="BA445" s="142"/>
      <c r="BB445" s="143"/>
      <c r="BC445" s="143"/>
      <c r="BD445" s="144"/>
      <c r="BE445" s="118">
        <v>0</v>
      </c>
      <c r="BF445" s="150"/>
      <c r="BG445" s="150"/>
      <c r="BH445" s="150"/>
      <c r="BI445" s="150"/>
      <c r="BJ445" s="150"/>
      <c r="BK445" s="150"/>
      <c r="BL445" s="124">
        <f t="shared" si="48"/>
        <v>0</v>
      </c>
      <c r="BM445" s="150"/>
      <c r="BN445" s="147"/>
      <c r="BO445" s="147"/>
      <c r="BP445" s="150"/>
      <c r="BQ445" s="150"/>
      <c r="BR445" s="150"/>
      <c r="BS445" s="150"/>
      <c r="BT445" s="150"/>
      <c r="BU445" s="150"/>
      <c r="BV445" s="150"/>
      <c r="BW445" s="150"/>
      <c r="BX445" s="150"/>
      <c r="BY445" s="150"/>
      <c r="BZ445" s="150"/>
      <c r="CA445" s="150"/>
      <c r="CB445" s="150"/>
      <c r="CC445" s="150"/>
      <c r="CD445" s="150"/>
      <c r="CE445" s="150"/>
      <c r="CF445" s="150"/>
      <c r="CG445" s="147"/>
      <c r="CH445" s="150"/>
      <c r="CI445" s="150"/>
      <c r="CJ445" s="150"/>
      <c r="CK445" s="98">
        <f>SUM(BM445:CB445)*barêmes!$H$16</f>
        <v>0</v>
      </c>
      <c r="CL445" s="165">
        <f t="shared" si="46"/>
        <v>0</v>
      </c>
      <c r="CM445" s="152" t="e">
        <f>E445+F445+G445+H445+I445+J445+K445+L445+M445+N445+O445+P445+Q445+R445+AB445+AC445+AD445+AE445+AF445+AG445+AH445+AI445+AJ445+AK445+AL445+AM445+AN445+AO445+T445+U445+V445+W445+AQ445+AR445+AS445+AT445+BA445+BB445+BC445+BD445+BF445+BG445+BK445+#REF!+BM445+AV445+BN445+AW445+BO445+AY445+BQ445+CD445+CF445+CG445+Z445+AU445+AX445+BP445+BR445+BS445+BT445+BU445+BV445+CE445</f>
        <v>#REF!</v>
      </c>
      <c r="CN445" s="55"/>
    </row>
    <row r="446" spans="1:93" ht="13.8" thickBot="1" x14ac:dyDescent="0.35">
      <c r="A446" s="53">
        <v>445</v>
      </c>
      <c r="B446" s="339"/>
      <c r="C446" s="141"/>
      <c r="D446" s="142">
        <f t="shared" si="51"/>
        <v>0</v>
      </c>
      <c r="E446" s="141"/>
      <c r="F446" s="143"/>
      <c r="G446" s="143"/>
      <c r="H446" s="143"/>
      <c r="I446" s="143"/>
      <c r="J446" s="143"/>
      <c r="K446" s="144"/>
      <c r="L446" s="141"/>
      <c r="M446" s="143"/>
      <c r="N446" s="143"/>
      <c r="O446" s="143"/>
      <c r="P446" s="143"/>
      <c r="Q446" s="143"/>
      <c r="R446" s="145"/>
      <c r="S446" s="118">
        <v>0</v>
      </c>
      <c r="T446" s="141"/>
      <c r="U446" s="143"/>
      <c r="V446" s="143"/>
      <c r="W446" s="144"/>
      <c r="X446" s="118">
        <v>0</v>
      </c>
      <c r="Y446" s="182"/>
      <c r="Z446" s="146"/>
      <c r="AA446" s="118">
        <v>0</v>
      </c>
      <c r="AB446" s="142"/>
      <c r="AC446" s="143"/>
      <c r="AD446" s="143"/>
      <c r="AE446" s="143"/>
      <c r="AF446" s="143"/>
      <c r="AG446" s="143"/>
      <c r="AH446" s="144"/>
      <c r="AI446" s="141"/>
      <c r="AJ446" s="143"/>
      <c r="AK446" s="143"/>
      <c r="AL446" s="143"/>
      <c r="AM446" s="143"/>
      <c r="AN446" s="143"/>
      <c r="AO446" s="145"/>
      <c r="AP446" s="116">
        <f>(SUM(AB446:AO446))*barêmes!$H$12</f>
        <v>0</v>
      </c>
      <c r="AQ446" s="141"/>
      <c r="AR446" s="143"/>
      <c r="AS446" s="143"/>
      <c r="AT446" s="143"/>
      <c r="AU446" s="147"/>
      <c r="AV446" s="147"/>
      <c r="AW446" s="148"/>
      <c r="AX446" s="149"/>
      <c r="AY446" s="147"/>
      <c r="AZ446" s="118">
        <v>0</v>
      </c>
      <c r="BA446" s="142"/>
      <c r="BB446" s="143"/>
      <c r="BC446" s="143"/>
      <c r="BD446" s="144"/>
      <c r="BE446" s="118">
        <v>0</v>
      </c>
      <c r="BF446" s="150"/>
      <c r="BG446" s="150"/>
      <c r="BH446" s="150"/>
      <c r="BI446" s="150"/>
      <c r="BJ446" s="150"/>
      <c r="BK446" s="150"/>
      <c r="BL446" s="124">
        <f t="shared" si="48"/>
        <v>0</v>
      </c>
      <c r="BM446" s="150"/>
      <c r="BN446" s="147"/>
      <c r="BO446" s="147"/>
      <c r="BP446" s="150"/>
      <c r="BQ446" s="150"/>
      <c r="BR446" s="150"/>
      <c r="BS446" s="150"/>
      <c r="BT446" s="150"/>
      <c r="BU446" s="150"/>
      <c r="BV446" s="150"/>
      <c r="BW446" s="150"/>
      <c r="BX446" s="150"/>
      <c r="BY446" s="150"/>
      <c r="BZ446" s="150"/>
      <c r="CA446" s="150"/>
      <c r="CB446" s="150"/>
      <c r="CC446" s="150"/>
      <c r="CD446" s="150"/>
      <c r="CE446" s="150"/>
      <c r="CF446" s="150"/>
      <c r="CG446" s="147"/>
      <c r="CH446" s="150"/>
      <c r="CI446" s="150"/>
      <c r="CJ446" s="150"/>
      <c r="CK446" s="98">
        <f>SUM(BM446:CB446)*barêmes!$H$16</f>
        <v>0</v>
      </c>
      <c r="CL446" s="165">
        <f t="shared" si="46"/>
        <v>0</v>
      </c>
      <c r="CM446" s="152" t="e">
        <f>E446+F446+G446+H446+I446+J446+K446+L446+M446+N446+O446+P446+Q446+R446+AB446+AC446+AD446+AE446+AF446+AG446+AH446+AI446+AJ446+AK446+AL446+AM446+AN446+AO446+T446+U446+V446+W446+AQ446+AR446+AS446+AT446+BA446+BB446+BC446+BD446+BF446+BG446+BK446+#REF!+BM446+AV446+BN446+AW446+BO446+AY446+BQ446+CD446+CF446+CG446+Z446+AU446+AX446+BP446+BR446+BS446+BT446+BU446+BV446+CE446</f>
        <v>#REF!</v>
      </c>
    </row>
    <row r="447" spans="1:93" ht="13.8" thickBot="1" x14ac:dyDescent="0.35">
      <c r="A447" s="53">
        <v>446</v>
      </c>
      <c r="B447" s="339"/>
      <c r="C447" s="141"/>
      <c r="D447" s="142">
        <f t="shared" si="51"/>
        <v>0</v>
      </c>
      <c r="E447" s="141"/>
      <c r="F447" s="143"/>
      <c r="G447" s="143"/>
      <c r="H447" s="143"/>
      <c r="I447" s="143"/>
      <c r="J447" s="143"/>
      <c r="K447" s="144"/>
      <c r="L447" s="141"/>
      <c r="M447" s="143"/>
      <c r="N447" s="143"/>
      <c r="O447" s="143"/>
      <c r="P447" s="143"/>
      <c r="Q447" s="143"/>
      <c r="R447" s="145"/>
      <c r="S447" s="118">
        <v>0</v>
      </c>
      <c r="T447" s="141"/>
      <c r="U447" s="143"/>
      <c r="V447" s="143"/>
      <c r="W447" s="144"/>
      <c r="X447" s="118">
        <v>0</v>
      </c>
      <c r="Y447" s="182"/>
      <c r="Z447" s="146"/>
      <c r="AA447" s="118">
        <v>0</v>
      </c>
      <c r="AB447" s="142"/>
      <c r="AC447" s="143"/>
      <c r="AD447" s="143"/>
      <c r="AE447" s="143"/>
      <c r="AF447" s="143"/>
      <c r="AG447" s="143"/>
      <c r="AH447" s="144"/>
      <c r="AI447" s="141"/>
      <c r="AJ447" s="143"/>
      <c r="AK447" s="143"/>
      <c r="AL447" s="143"/>
      <c r="AM447" s="143"/>
      <c r="AN447" s="143"/>
      <c r="AO447" s="145"/>
      <c r="AP447" s="116">
        <f>(SUM(AB447:AO447))*barêmes!$H$12</f>
        <v>0</v>
      </c>
      <c r="AQ447" s="141"/>
      <c r="AR447" s="143"/>
      <c r="AS447" s="143"/>
      <c r="AT447" s="143"/>
      <c r="AU447" s="147"/>
      <c r="AV447" s="147"/>
      <c r="AW447" s="148"/>
      <c r="AX447" s="149"/>
      <c r="AY447" s="147"/>
      <c r="AZ447" s="118">
        <v>0</v>
      </c>
      <c r="BA447" s="142"/>
      <c r="BB447" s="143"/>
      <c r="BC447" s="143"/>
      <c r="BD447" s="144"/>
      <c r="BE447" s="118">
        <v>0</v>
      </c>
      <c r="BF447" s="150"/>
      <c r="BG447" s="150"/>
      <c r="BH447" s="150"/>
      <c r="BI447" s="150"/>
      <c r="BJ447" s="150"/>
      <c r="BK447" s="150"/>
      <c r="BL447" s="124">
        <f t="shared" si="48"/>
        <v>0</v>
      </c>
      <c r="BM447" s="150"/>
      <c r="BN447" s="147"/>
      <c r="BO447" s="147"/>
      <c r="BP447" s="150"/>
      <c r="BQ447" s="150"/>
      <c r="BR447" s="150"/>
      <c r="BS447" s="150"/>
      <c r="BT447" s="150"/>
      <c r="BU447" s="150"/>
      <c r="BV447" s="150"/>
      <c r="BW447" s="150"/>
      <c r="BX447" s="150"/>
      <c r="BY447" s="150"/>
      <c r="BZ447" s="150"/>
      <c r="CA447" s="150"/>
      <c r="CB447" s="150"/>
      <c r="CC447" s="150"/>
      <c r="CD447" s="150"/>
      <c r="CE447" s="150"/>
      <c r="CF447" s="150"/>
      <c r="CG447" s="147"/>
      <c r="CH447" s="150"/>
      <c r="CI447" s="150"/>
      <c r="CJ447" s="150"/>
      <c r="CK447" s="98">
        <f>SUM(BM447:CB447)*barêmes!$H$16</f>
        <v>0</v>
      </c>
      <c r="CL447" s="165">
        <f t="shared" si="46"/>
        <v>0</v>
      </c>
      <c r="CM447" s="152" t="e">
        <f>E447+F447+G447+H447+I447+J447+K447+L447+M447+N447+O447+P447+Q447+R447+AB447+AC447+AD447+AE447+AF447+AG447+AH447+AI447+AJ447+AK447+AL447+AM447+AN447+AO447+T447+U447+V447+W447+AQ447+AR447+AS447+AT447+BA447+BB447+BC447+BD447+BF447+BG447+BK447+#REF!+BM447+AV447+BN447+AW447+BO447+AY447+BQ447+CD447+CF447+CG447+Z447+AU447+AX447+BP447+BR447+BS447+BT447+BU447+BV447+CE447</f>
        <v>#REF!</v>
      </c>
      <c r="CN447" s="55"/>
    </row>
    <row r="448" spans="1:93" ht="13.8" thickBot="1" x14ac:dyDescent="0.35">
      <c r="A448" s="53">
        <v>447</v>
      </c>
      <c r="B448" s="339"/>
      <c r="C448" s="141"/>
      <c r="D448" s="142">
        <f t="shared" si="51"/>
        <v>0</v>
      </c>
      <c r="E448" s="141"/>
      <c r="F448" s="143"/>
      <c r="G448" s="143"/>
      <c r="H448" s="143"/>
      <c r="I448" s="143"/>
      <c r="J448" s="143"/>
      <c r="K448" s="144"/>
      <c r="L448" s="141"/>
      <c r="M448" s="143"/>
      <c r="N448" s="143"/>
      <c r="O448" s="143"/>
      <c r="P448" s="143"/>
      <c r="Q448" s="143"/>
      <c r="R448" s="145"/>
      <c r="S448" s="118">
        <v>0</v>
      </c>
      <c r="T448" s="141"/>
      <c r="U448" s="143"/>
      <c r="V448" s="143"/>
      <c r="W448" s="144"/>
      <c r="X448" s="118">
        <v>0</v>
      </c>
      <c r="Y448" s="182"/>
      <c r="Z448" s="146"/>
      <c r="AA448" s="118">
        <v>0</v>
      </c>
      <c r="AB448" s="142"/>
      <c r="AC448" s="143"/>
      <c r="AD448" s="143"/>
      <c r="AE448" s="143"/>
      <c r="AF448" s="143"/>
      <c r="AG448" s="143"/>
      <c r="AH448" s="144"/>
      <c r="AI448" s="141"/>
      <c r="AJ448" s="143"/>
      <c r="AK448" s="143"/>
      <c r="AL448" s="143"/>
      <c r="AM448" s="143"/>
      <c r="AN448" s="143"/>
      <c r="AO448" s="145"/>
      <c r="AP448" s="116">
        <f>(SUM(AB448:AO448))*barêmes!$H$12</f>
        <v>0</v>
      </c>
      <c r="AQ448" s="141"/>
      <c r="AR448" s="143"/>
      <c r="AS448" s="143"/>
      <c r="AT448" s="143"/>
      <c r="AU448" s="147"/>
      <c r="AV448" s="147"/>
      <c r="AW448" s="148"/>
      <c r="AX448" s="149"/>
      <c r="AY448" s="147"/>
      <c r="AZ448" s="118">
        <v>0</v>
      </c>
      <c r="BA448" s="142"/>
      <c r="BB448" s="143"/>
      <c r="BC448" s="143"/>
      <c r="BD448" s="144"/>
      <c r="BE448" s="118">
        <v>0</v>
      </c>
      <c r="BF448" s="150"/>
      <c r="BG448" s="150"/>
      <c r="BH448" s="150"/>
      <c r="BI448" s="150"/>
      <c r="BJ448" s="150"/>
      <c r="BK448" s="150"/>
      <c r="BL448" s="124">
        <f t="shared" si="48"/>
        <v>0</v>
      </c>
      <c r="BM448" s="150"/>
      <c r="BN448" s="147"/>
      <c r="BO448" s="147"/>
      <c r="BP448" s="150"/>
      <c r="BQ448" s="150"/>
      <c r="BR448" s="150"/>
      <c r="BS448" s="150"/>
      <c r="BT448" s="150"/>
      <c r="BU448" s="150"/>
      <c r="BV448" s="150"/>
      <c r="BW448" s="150"/>
      <c r="BX448" s="150"/>
      <c r="BY448" s="150"/>
      <c r="BZ448" s="150"/>
      <c r="CA448" s="150"/>
      <c r="CB448" s="150"/>
      <c r="CC448" s="150"/>
      <c r="CD448" s="150"/>
      <c r="CE448" s="150"/>
      <c r="CF448" s="150"/>
      <c r="CG448" s="147"/>
      <c r="CH448" s="150"/>
      <c r="CI448" s="150"/>
      <c r="CJ448" s="150"/>
      <c r="CK448" s="98">
        <f>SUM(BM448:CB448)*barêmes!$H$16</f>
        <v>0</v>
      </c>
      <c r="CL448" s="165">
        <f t="shared" si="46"/>
        <v>0</v>
      </c>
      <c r="CM448" s="152" t="e">
        <f>E448+F448+G448+H448+I448+J448+K448+L448+M448+N448+O448+P448+Q448+R448+AB448+AC448+AD448+AE448+AF448+AG448+AH448+AI448+AJ448+AK448+AL448+AM448+AN448+AO448+T448+U448+V448+W448+AQ448+AR448+AS448+AT448+BA448+BB448+BC448+BD448+BF448+BG448+BK448+#REF!+BM448+AV448+BN448+AW448+BO448+AY448+BQ448+CD448+CF448+CG448+Z448+AU448+AX448+BP448+BR448+BS448+BT448+BU448+BV448+CE448</f>
        <v>#REF!</v>
      </c>
      <c r="CN448" s="55"/>
    </row>
    <row r="449" spans="1:92" ht="13.8" thickBot="1" x14ac:dyDescent="0.35">
      <c r="A449" s="53">
        <v>448</v>
      </c>
      <c r="B449" s="339"/>
      <c r="C449" s="141"/>
      <c r="D449" s="142">
        <f t="shared" si="51"/>
        <v>0</v>
      </c>
      <c r="E449" s="141"/>
      <c r="F449" s="143"/>
      <c r="G449" s="143"/>
      <c r="H449" s="143"/>
      <c r="I449" s="143"/>
      <c r="J449" s="143"/>
      <c r="K449" s="144"/>
      <c r="L449" s="141"/>
      <c r="M449" s="143"/>
      <c r="N449" s="143"/>
      <c r="O449" s="143"/>
      <c r="P449" s="143"/>
      <c r="Q449" s="143"/>
      <c r="R449" s="145"/>
      <c r="S449" s="118">
        <v>0</v>
      </c>
      <c r="T449" s="141"/>
      <c r="U449" s="143"/>
      <c r="V449" s="143"/>
      <c r="W449" s="144"/>
      <c r="X449" s="118">
        <v>0</v>
      </c>
      <c r="Y449" s="182"/>
      <c r="Z449" s="146"/>
      <c r="AA449" s="118">
        <v>0</v>
      </c>
      <c r="AB449" s="142"/>
      <c r="AC449" s="143"/>
      <c r="AD449" s="143"/>
      <c r="AE449" s="143"/>
      <c r="AF449" s="143"/>
      <c r="AG449" s="143"/>
      <c r="AH449" s="144"/>
      <c r="AI449" s="141"/>
      <c r="AJ449" s="143"/>
      <c r="AK449" s="143"/>
      <c r="AL449" s="143"/>
      <c r="AM449" s="143"/>
      <c r="AN449" s="143"/>
      <c r="AO449" s="145"/>
      <c r="AP449" s="116">
        <f>(SUM(AB449:AO449))*barêmes!$H$12</f>
        <v>0</v>
      </c>
      <c r="AQ449" s="141"/>
      <c r="AR449" s="143"/>
      <c r="AS449" s="143"/>
      <c r="AT449" s="143"/>
      <c r="AU449" s="147"/>
      <c r="AV449" s="147"/>
      <c r="AW449" s="148"/>
      <c r="AX449" s="149"/>
      <c r="AY449" s="147"/>
      <c r="AZ449" s="118">
        <v>0</v>
      </c>
      <c r="BA449" s="142"/>
      <c r="BB449" s="143"/>
      <c r="BC449" s="143"/>
      <c r="BD449" s="144"/>
      <c r="BE449" s="118">
        <v>0</v>
      </c>
      <c r="BF449" s="150"/>
      <c r="BG449" s="150"/>
      <c r="BH449" s="150"/>
      <c r="BI449" s="150"/>
      <c r="BJ449" s="150"/>
      <c r="BK449" s="150"/>
      <c r="BL449" s="124">
        <f t="shared" si="48"/>
        <v>0</v>
      </c>
      <c r="BM449" s="150"/>
      <c r="BN449" s="147"/>
      <c r="BO449" s="147"/>
      <c r="BP449" s="150"/>
      <c r="BQ449" s="150"/>
      <c r="BR449" s="150"/>
      <c r="BS449" s="150"/>
      <c r="BT449" s="150"/>
      <c r="BU449" s="150"/>
      <c r="BV449" s="150"/>
      <c r="BW449" s="150"/>
      <c r="BX449" s="150"/>
      <c r="BY449" s="150"/>
      <c r="BZ449" s="150"/>
      <c r="CA449" s="150"/>
      <c r="CB449" s="150"/>
      <c r="CC449" s="150"/>
      <c r="CD449" s="150"/>
      <c r="CE449" s="150"/>
      <c r="CF449" s="150"/>
      <c r="CG449" s="147"/>
      <c r="CH449" s="150"/>
      <c r="CI449" s="150"/>
      <c r="CJ449" s="150"/>
      <c r="CK449" s="98">
        <f>SUM(BM449:CB449)*barêmes!$H$16</f>
        <v>0</v>
      </c>
      <c r="CL449" s="165">
        <f t="shared" si="46"/>
        <v>0</v>
      </c>
      <c r="CM449" s="152" t="e">
        <f>E449+F449+G449+H449+I449+J449+K449+L449+M449+N449+O449+P449+Q449+R449+AB449+AC449+AD449+AE449+AF449+AG449+AH449+AI449+AJ449+AK449+AL449+AM449+AN449+AO449+T449+U449+V449+W449+AQ449+AR449+AS449+AT449+BA449+BB449+BC449+BD449+BF449+BG449+BK449+#REF!+BM449+AV449+BN449+AW449+BO449+AY449+BQ449+CD449+CF449+CG449+Z449+AU449+AX449+BP449+BR449+BS449+BT449+BU449+BV449+CE449</f>
        <v>#REF!</v>
      </c>
      <c r="CN449" s="55"/>
    </row>
    <row r="450" spans="1:92" ht="13.8" thickBot="1" x14ac:dyDescent="0.35">
      <c r="A450" s="53">
        <v>449</v>
      </c>
      <c r="B450" s="339"/>
      <c r="C450" s="141"/>
      <c r="D450" s="142">
        <f t="shared" si="51"/>
        <v>0</v>
      </c>
      <c r="E450" s="141"/>
      <c r="F450" s="143"/>
      <c r="G450" s="143"/>
      <c r="H450" s="143"/>
      <c r="I450" s="143"/>
      <c r="J450" s="143"/>
      <c r="K450" s="144"/>
      <c r="L450" s="141"/>
      <c r="M450" s="143"/>
      <c r="N450" s="143"/>
      <c r="O450" s="143"/>
      <c r="P450" s="143"/>
      <c r="Q450" s="143"/>
      <c r="R450" s="145"/>
      <c r="S450" s="118">
        <v>0</v>
      </c>
      <c r="T450" s="141"/>
      <c r="U450" s="143"/>
      <c r="V450" s="143"/>
      <c r="W450" s="144"/>
      <c r="X450" s="118">
        <v>0</v>
      </c>
      <c r="Y450" s="182"/>
      <c r="Z450" s="146"/>
      <c r="AA450" s="118">
        <v>0</v>
      </c>
      <c r="AB450" s="142"/>
      <c r="AC450" s="143"/>
      <c r="AD450" s="143"/>
      <c r="AE450" s="143"/>
      <c r="AF450" s="143"/>
      <c r="AG450" s="143"/>
      <c r="AH450" s="144"/>
      <c r="AI450" s="141"/>
      <c r="AJ450" s="143"/>
      <c r="AK450" s="143"/>
      <c r="AL450" s="143"/>
      <c r="AM450" s="143"/>
      <c r="AN450" s="143"/>
      <c r="AO450" s="145"/>
      <c r="AP450" s="116">
        <f>(SUM(AB450:AO450))*barêmes!$H$12</f>
        <v>0</v>
      </c>
      <c r="AQ450" s="141"/>
      <c r="AR450" s="143"/>
      <c r="AS450" s="143"/>
      <c r="AT450" s="143"/>
      <c r="AU450" s="147"/>
      <c r="AV450" s="147"/>
      <c r="AW450" s="148"/>
      <c r="AX450" s="149"/>
      <c r="AY450" s="147"/>
      <c r="AZ450" s="118">
        <v>0</v>
      </c>
      <c r="BA450" s="142"/>
      <c r="BB450" s="143"/>
      <c r="BC450" s="143"/>
      <c r="BD450" s="144"/>
      <c r="BE450" s="118">
        <v>0</v>
      </c>
      <c r="BF450" s="150"/>
      <c r="BG450" s="150"/>
      <c r="BH450" s="150"/>
      <c r="BI450" s="150"/>
      <c r="BJ450" s="150"/>
      <c r="BK450" s="150"/>
      <c r="BL450" s="124">
        <f t="shared" si="48"/>
        <v>0</v>
      </c>
      <c r="BM450" s="150"/>
      <c r="BN450" s="147"/>
      <c r="BO450" s="147"/>
      <c r="BP450" s="150"/>
      <c r="BQ450" s="150"/>
      <c r="BR450" s="150"/>
      <c r="BS450" s="150"/>
      <c r="BT450" s="150"/>
      <c r="BU450" s="150"/>
      <c r="BV450" s="150"/>
      <c r="BW450" s="150"/>
      <c r="BX450" s="150"/>
      <c r="BY450" s="150"/>
      <c r="BZ450" s="150"/>
      <c r="CA450" s="150"/>
      <c r="CB450" s="150"/>
      <c r="CC450" s="150"/>
      <c r="CD450" s="150"/>
      <c r="CE450" s="150"/>
      <c r="CF450" s="150"/>
      <c r="CG450" s="147"/>
      <c r="CH450" s="150"/>
      <c r="CI450" s="150"/>
      <c r="CJ450" s="150"/>
      <c r="CK450" s="98">
        <f>SUM(BM450:CB450)*barêmes!$H$16</f>
        <v>0</v>
      </c>
      <c r="CL450" s="165">
        <f t="shared" si="46"/>
        <v>0</v>
      </c>
      <c r="CM450" s="152" t="e">
        <f>E450+F450+G450+H450+I450+J450+K450+L450+M450+N450+O450+P450+Q450+R450+AB450+AC450+AD450+AE450+AF450+AG450+AH450+AI450+AJ450+AK450+AL450+AM450+AN450+AO450+T450+U450+V450+W450+AQ450+AR450+AS450+AT450+BA450+BB450+BC450+BD450+BF450+BG450+BK450+#REF!+BM450+AV450+BN450+AW450+BO450+AY450+BQ450+CD450+CF450+CG450+Z450+AU450+AX450+BP450+BR450+BS450+BT450+BU450+BV450+CE450</f>
        <v>#REF!</v>
      </c>
    </row>
    <row r="451" spans="1:92" ht="13.8" thickBot="1" x14ac:dyDescent="0.35">
      <c r="A451" s="53">
        <v>450</v>
      </c>
      <c r="B451" s="340"/>
      <c r="C451" s="166"/>
      <c r="D451" s="167">
        <f t="shared" si="51"/>
        <v>0</v>
      </c>
      <c r="E451" s="166"/>
      <c r="F451" s="168"/>
      <c r="G451" s="168"/>
      <c r="H451" s="168"/>
      <c r="I451" s="168"/>
      <c r="J451" s="168"/>
      <c r="K451" s="169"/>
      <c r="L451" s="166"/>
      <c r="M451" s="168"/>
      <c r="N451" s="168"/>
      <c r="O451" s="168"/>
      <c r="P451" s="168"/>
      <c r="Q451" s="168"/>
      <c r="R451" s="170"/>
      <c r="S451" s="171">
        <v>0</v>
      </c>
      <c r="T451" s="166"/>
      <c r="U451" s="168"/>
      <c r="V451" s="168"/>
      <c r="W451" s="169"/>
      <c r="X451" s="171">
        <v>0</v>
      </c>
      <c r="Y451" s="183"/>
      <c r="Z451" s="172"/>
      <c r="AA451" s="171">
        <v>0</v>
      </c>
      <c r="AB451" s="167"/>
      <c r="AC451" s="168"/>
      <c r="AD451" s="168"/>
      <c r="AE451" s="168"/>
      <c r="AF451" s="168"/>
      <c r="AG451" s="168"/>
      <c r="AH451" s="169"/>
      <c r="AI451" s="166"/>
      <c r="AJ451" s="168"/>
      <c r="AK451" s="168"/>
      <c r="AL451" s="168"/>
      <c r="AM451" s="168"/>
      <c r="AN451" s="168"/>
      <c r="AO451" s="170"/>
      <c r="AP451" s="116">
        <f>(SUM(AB451:AO451))*barêmes!$H$12</f>
        <v>0</v>
      </c>
      <c r="AQ451" s="166"/>
      <c r="AR451" s="168"/>
      <c r="AS451" s="168"/>
      <c r="AT451" s="168"/>
      <c r="AU451" s="173"/>
      <c r="AV451" s="173"/>
      <c r="AW451" s="174"/>
      <c r="AX451" s="175"/>
      <c r="AY451" s="173"/>
      <c r="AZ451" s="171">
        <v>0</v>
      </c>
      <c r="BA451" s="167"/>
      <c r="BB451" s="168"/>
      <c r="BC451" s="168"/>
      <c r="BD451" s="169"/>
      <c r="BE451" s="171">
        <v>0</v>
      </c>
      <c r="BF451" s="176"/>
      <c r="BG451" s="176"/>
      <c r="BH451" s="176"/>
      <c r="BI451" s="176"/>
      <c r="BJ451" s="176"/>
      <c r="BK451" s="176"/>
      <c r="BL451" s="177">
        <f t="shared" si="48"/>
        <v>0</v>
      </c>
      <c r="BM451" s="176"/>
      <c r="BN451" s="173"/>
      <c r="BO451" s="173"/>
      <c r="BP451" s="176"/>
      <c r="BQ451" s="176"/>
      <c r="BR451" s="176"/>
      <c r="BS451" s="176"/>
      <c r="BT451" s="176"/>
      <c r="BU451" s="176"/>
      <c r="BV451" s="176"/>
      <c r="BW451" s="176"/>
      <c r="BX451" s="176"/>
      <c r="BY451" s="176"/>
      <c r="BZ451" s="176"/>
      <c r="CA451" s="176"/>
      <c r="CB451" s="176"/>
      <c r="CC451" s="176"/>
      <c r="CD451" s="176"/>
      <c r="CE451" s="176"/>
      <c r="CF451" s="176"/>
      <c r="CG451" s="173"/>
      <c r="CH451" s="176"/>
      <c r="CI451" s="176"/>
      <c r="CJ451" s="176"/>
      <c r="CK451" s="98">
        <f>SUM(BM451:CB451)*barêmes!$H$16</f>
        <v>0</v>
      </c>
      <c r="CL451" s="178">
        <f t="shared" si="46"/>
        <v>0</v>
      </c>
      <c r="CM451" s="152" t="e">
        <f>E451+F451+G451+H451+I451+J451+K451+L451+M451+N451+O451+P451+Q451+R451+AB451+AC451+AD451+AE451+AF451+AG451+AH451+AI451+AJ451+AK451+AL451+AM451+AN451+AO451+T451+U451+V451+W451+AQ451+AR451+AS451+AT451+BA451+BB451+BC451+BD451+BF451+BG451+BK451+#REF!+BM451+AV451+BN451+AW451+BO451+AY451+BQ451+CD451+CF451+CG451+Z451+AU451+AX451+BP451+BR451+BS451+BT451+BU451+BV451+CE451</f>
        <v>#REF!</v>
      </c>
    </row>
    <row r="452" spans="1:92" ht="18" customHeight="1" thickTop="1" x14ac:dyDescent="0.3"/>
    <row r="453" spans="1:92" ht="18" customHeight="1" x14ac:dyDescent="0.3"/>
    <row r="454" spans="1:92" ht="18" customHeight="1" x14ac:dyDescent="0.3"/>
    <row r="455" spans="1:92" ht="18" customHeight="1" x14ac:dyDescent="0.3"/>
    <row r="456" spans="1:92" ht="18" customHeight="1" x14ac:dyDescent="0.3"/>
    <row r="457" spans="1:92" ht="18" customHeight="1" x14ac:dyDescent="0.3"/>
    <row r="458" spans="1:92" ht="18" customHeight="1" x14ac:dyDescent="0.3"/>
    <row r="459" spans="1:92" ht="18" customHeight="1" x14ac:dyDescent="0.3"/>
    <row r="460" spans="1:92" ht="18" customHeight="1" x14ac:dyDescent="0.3"/>
    <row r="461" spans="1:92" ht="18" customHeight="1" x14ac:dyDescent="0.3"/>
    <row r="462" spans="1:92" ht="18" customHeight="1" x14ac:dyDescent="0.3"/>
    <row r="463" spans="1:92" ht="18" customHeight="1" x14ac:dyDescent="0.3"/>
    <row r="464" spans="1:92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</sheetData>
  <autoFilter ref="B6:CO451" xr:uid="{110DA76F-F261-495C-922F-015E65A5A2B8}">
    <filterColumn colId="1">
      <customFilters and="1">
        <customFilter operator="notEqual" val=" "/>
      </customFilters>
    </filterColumn>
  </autoFilter>
  <mergeCells count="99">
    <mergeCell ref="B437:B451"/>
    <mergeCell ref="B277:B291"/>
    <mergeCell ref="B292:B306"/>
    <mergeCell ref="B307:B320"/>
    <mergeCell ref="B321:B335"/>
    <mergeCell ref="B336:B348"/>
    <mergeCell ref="B349:B361"/>
    <mergeCell ref="B362:B376"/>
    <mergeCell ref="B377:B391"/>
    <mergeCell ref="B392:B406"/>
    <mergeCell ref="B407:B421"/>
    <mergeCell ref="B422:B436"/>
    <mergeCell ref="B67:B81"/>
    <mergeCell ref="B262:B276"/>
    <mergeCell ref="B97:B111"/>
    <mergeCell ref="B112:B126"/>
    <mergeCell ref="B127:B141"/>
    <mergeCell ref="B142:B156"/>
    <mergeCell ref="B157:B171"/>
    <mergeCell ref="B172:B186"/>
    <mergeCell ref="B187:B201"/>
    <mergeCell ref="B202:B216"/>
    <mergeCell ref="B217:B231"/>
    <mergeCell ref="B232:B246"/>
    <mergeCell ref="B247:B261"/>
    <mergeCell ref="AZ4:AZ5"/>
    <mergeCell ref="B82:B96"/>
    <mergeCell ref="Q5:Q6"/>
    <mergeCell ref="R5:R6"/>
    <mergeCell ref="T5:T6"/>
    <mergeCell ref="X4:X6"/>
    <mergeCell ref="Z4:Z5"/>
    <mergeCell ref="AA4:AA5"/>
    <mergeCell ref="AB4:AO4"/>
    <mergeCell ref="AP4:AP5"/>
    <mergeCell ref="AQ4:AT4"/>
    <mergeCell ref="T4:W4"/>
    <mergeCell ref="B7:B21"/>
    <mergeCell ref="B22:B36"/>
    <mergeCell ref="B37:B51"/>
    <mergeCell ref="B52:B66"/>
    <mergeCell ref="AU4:AU5"/>
    <mergeCell ref="AV4:AV5"/>
    <mergeCell ref="AW4:AW5"/>
    <mergeCell ref="AX4:AX5"/>
    <mergeCell ref="AY4:AY5"/>
    <mergeCell ref="CK4:CK6"/>
    <mergeCell ref="CL4:CL6"/>
    <mergeCell ref="E5:E6"/>
    <mergeCell ref="F5:F6"/>
    <mergeCell ref="G5:G6"/>
    <mergeCell ref="H5:H6"/>
    <mergeCell ref="I5:I6"/>
    <mergeCell ref="J5:J6"/>
    <mergeCell ref="K5:K6"/>
    <mergeCell ref="L5:L6"/>
    <mergeCell ref="CE4:CE6"/>
    <mergeCell ref="CF4:CF6"/>
    <mergeCell ref="CG4:CG6"/>
    <mergeCell ref="CH4:CH6"/>
    <mergeCell ref="CI4:CI6"/>
    <mergeCell ref="CJ4:CJ6"/>
    <mergeCell ref="CD4:CD6"/>
    <mergeCell ref="BS4:BS6"/>
    <mergeCell ref="BT4:BT6"/>
    <mergeCell ref="BU4:BU6"/>
    <mergeCell ref="BV4:BV6"/>
    <mergeCell ref="BW4:BW6"/>
    <mergeCell ref="BX4:BX6"/>
    <mergeCell ref="BY4:BY6"/>
    <mergeCell ref="BZ4:BZ6"/>
    <mergeCell ref="CA4:CA6"/>
    <mergeCell ref="CB4:CB6"/>
    <mergeCell ref="CC4:CC6"/>
    <mergeCell ref="BR4:BR6"/>
    <mergeCell ref="BA4:BD4"/>
    <mergeCell ref="BE4:BE6"/>
    <mergeCell ref="BF4:BF6"/>
    <mergeCell ref="BG4:BG6"/>
    <mergeCell ref="BL4:BL6"/>
    <mergeCell ref="BD5:BD6"/>
    <mergeCell ref="BK4:BK6"/>
    <mergeCell ref="BM4:BM6"/>
    <mergeCell ref="BN4:BN6"/>
    <mergeCell ref="BO4:BO6"/>
    <mergeCell ref="BP4:BP6"/>
    <mergeCell ref="BQ4:BQ6"/>
    <mergeCell ref="BB5:BB6"/>
    <mergeCell ref="BC5:BC6"/>
    <mergeCell ref="BA5:BA6"/>
    <mergeCell ref="B2:C2"/>
    <mergeCell ref="B4:B6"/>
    <mergeCell ref="C4:C6"/>
    <mergeCell ref="E4:R4"/>
    <mergeCell ref="S4:S6"/>
    <mergeCell ref="M5:M6"/>
    <mergeCell ref="N5:N6"/>
    <mergeCell ref="O5:O6"/>
    <mergeCell ref="P5:P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2B13-7DF4-4B27-9CB9-C5D9A56B6C9E}">
  <sheetPr>
    <tabColor rgb="FFC00000"/>
  </sheetPr>
  <dimension ref="B1:H552"/>
  <sheetViews>
    <sheetView showGridLines="0" showZeros="0" workbookViewId="0">
      <pane ySplit="5" topLeftCell="A6" activePane="bottomLeft" state="frozen"/>
      <selection activeCell="A120" sqref="A120:C120"/>
      <selection pane="bottomLeft" activeCell="A120" sqref="A120:C120"/>
    </sheetView>
  </sheetViews>
  <sheetFormatPr baseColWidth="10" defaultColWidth="11.44140625" defaultRowHeight="13.2" x14ac:dyDescent="0.25"/>
  <cols>
    <col min="1" max="1" width="11.44140625" style="187"/>
    <col min="2" max="2" width="4" style="186" bestFit="1" customWidth="1"/>
    <col min="3" max="3" width="25.6640625" style="186" customWidth="1"/>
    <col min="4" max="4" width="35.6640625" style="186" customWidth="1"/>
    <col min="5" max="8" width="10.6640625" style="186" customWidth="1"/>
    <col min="9" max="16384" width="11.44140625" style="187"/>
  </cols>
  <sheetData>
    <row r="1" spans="2:8" ht="5.0999999999999996" customHeight="1" thickBot="1" x14ac:dyDescent="0.3"/>
    <row r="2" spans="2:8" s="188" customFormat="1" ht="60" customHeight="1" thickTop="1" thickBot="1" x14ac:dyDescent="0.3">
      <c r="B2" s="342" t="s">
        <v>255</v>
      </c>
      <c r="C2" s="343"/>
      <c r="D2" s="343"/>
      <c r="E2" s="343"/>
      <c r="F2" s="343"/>
      <c r="G2" s="343"/>
      <c r="H2" s="344"/>
    </row>
    <row r="3" spans="2:8" ht="5.0999999999999996" customHeight="1" thickTop="1" thickBot="1" x14ac:dyDescent="0.3"/>
    <row r="4" spans="2:8" s="189" customFormat="1" ht="15" customHeight="1" thickTop="1" x14ac:dyDescent="0.25">
      <c r="B4" s="345"/>
      <c r="C4" s="347" t="s">
        <v>256</v>
      </c>
      <c r="D4" s="349" t="s">
        <v>146</v>
      </c>
      <c r="E4" s="349" t="s">
        <v>30</v>
      </c>
      <c r="F4" s="349" t="s">
        <v>257</v>
      </c>
      <c r="G4" s="351" t="s">
        <v>258</v>
      </c>
      <c r="H4" s="353" t="s">
        <v>259</v>
      </c>
    </row>
    <row r="5" spans="2:8" s="189" customFormat="1" ht="15" customHeight="1" x14ac:dyDescent="0.25">
      <c r="B5" s="346"/>
      <c r="C5" s="348"/>
      <c r="D5" s="350"/>
      <c r="E5" s="350"/>
      <c r="F5" s="350"/>
      <c r="G5" s="352"/>
      <c r="H5" s="354"/>
    </row>
    <row r="6" spans="2:8" ht="18" customHeight="1" x14ac:dyDescent="0.25">
      <c r="B6" s="190">
        <v>257</v>
      </c>
      <c r="C6" s="191" t="str">
        <f>IF(B6=0,0,IF(B6=0,"",VLOOKUP(B6,JA!A263:CK707,3,FALSE)))</f>
        <v>LEBON Philippe</v>
      </c>
      <c r="D6" s="191" t="str">
        <f>IF(B6=0,0,IF(B6=0,"",VLOOKUP(B6,JA!A263:CK707,4,FALSE)))</f>
        <v>VINEUIL SPORTS / SUEVRES TT</v>
      </c>
      <c r="E6" s="191">
        <f>IF(B6=0,0,IF(B6=0,"",VLOOKUP(B6,JA!A263:CL707,90,FALSE)))</f>
        <v>475</v>
      </c>
      <c r="F6" s="191">
        <v>0</v>
      </c>
      <c r="G6" s="192">
        <f t="shared" ref="G6:G69" si="0">E6+F6</f>
        <v>475</v>
      </c>
      <c r="H6" s="193">
        <f t="shared" ref="H6:H69" si="1">IF(G6=0,"",RANK(G6,$G$6:$G$456,0))</f>
        <v>1</v>
      </c>
    </row>
    <row r="7" spans="2:8" ht="18" customHeight="1" x14ac:dyDescent="0.25">
      <c r="B7" s="190">
        <v>256</v>
      </c>
      <c r="C7" s="191" t="str">
        <f>IF(B7=0,0,IF(B7=0,"",VLOOKUP(B7,JA!A262:CK706,3,FALSE)))</f>
        <v>BOISSIERE Alexis</v>
      </c>
      <c r="D7" s="191" t="str">
        <f>IF(B7=0,0,IF(B7=0,"",VLOOKUP(B7,JA!A262:CK706,4,FALSE)))</f>
        <v>VINEUIL SPORTS / SUEVRES TT</v>
      </c>
      <c r="E7" s="191">
        <f>IF(B7=0,0,IF(B7=0,"",VLOOKUP(B7,JA!A262:CL706,90,FALSE)))</f>
        <v>385</v>
      </c>
      <c r="F7" s="191">
        <v>0</v>
      </c>
      <c r="G7" s="192">
        <f t="shared" si="0"/>
        <v>385</v>
      </c>
      <c r="H7" s="193">
        <f t="shared" si="1"/>
        <v>2</v>
      </c>
    </row>
    <row r="8" spans="2:8" ht="18" customHeight="1" x14ac:dyDescent="0.25">
      <c r="B8" s="190">
        <v>77</v>
      </c>
      <c r="C8" s="191" t="str">
        <f>IF(B8=0,0,IF(B8=0,"",VLOOKUP(B8,JA!A83:CK527,3,FALSE)))</f>
        <v>ORGEBIN Maxime</v>
      </c>
      <c r="D8" s="191" t="str">
        <f>IF(B8=0,0,IF(B8=0,"",VLOOKUP(B8,JA!A83:CK527,4,FALSE)))</f>
        <v>BLOIS PING 41</v>
      </c>
      <c r="E8" s="191">
        <f>IF(B8=0,0,IF(B8=0,"",VLOOKUP(B8,JA!A83:CL527,90,FALSE)))</f>
        <v>375</v>
      </c>
      <c r="F8" s="191">
        <v>0</v>
      </c>
      <c r="G8" s="192">
        <f t="shared" si="0"/>
        <v>375</v>
      </c>
      <c r="H8" s="193">
        <f t="shared" si="1"/>
        <v>3</v>
      </c>
    </row>
    <row r="9" spans="2:8" ht="18" customHeight="1" x14ac:dyDescent="0.25">
      <c r="B9" s="190">
        <v>1</v>
      </c>
      <c r="C9" s="191" t="str">
        <f>IF(B9=0,0,IF(B9=0,"",VLOOKUP(B9,JA!A7:CK451,3,FALSE)))</f>
        <v>FORHAN Gilles</v>
      </c>
      <c r="D9" s="191" t="str">
        <f>IF(B9=0,0,IF(B9=0,"",VLOOKUP(B9,JA!A7:CK451,4,FALSE)))</f>
        <v>AMO.MER TT.</v>
      </c>
      <c r="E9" s="191">
        <f>IF(B9=0,0,IF(B9=0,"",VLOOKUP(B9,JA!A7:CL451,90,FALSE)))</f>
        <v>210</v>
      </c>
      <c r="F9" s="191">
        <v>0</v>
      </c>
      <c r="G9" s="192">
        <f t="shared" si="0"/>
        <v>210</v>
      </c>
      <c r="H9" s="193">
        <f t="shared" si="1"/>
        <v>4</v>
      </c>
    </row>
    <row r="10" spans="2:8" ht="18" customHeight="1" x14ac:dyDescent="0.25">
      <c r="B10" s="190">
        <v>2</v>
      </c>
      <c r="C10" s="191" t="str">
        <f>IF(B10=0,0,IF(B10=0,"",VLOOKUP(B10,JA!A8:CK452,3,FALSE)))</f>
        <v>GUIMONT Jean-marc</v>
      </c>
      <c r="D10" s="191" t="str">
        <f>IF(B10=0,0,IF(B10=0,"",VLOOKUP(B10,JA!A8:CK452,4,FALSE)))</f>
        <v>AMO.MER TT.</v>
      </c>
      <c r="E10" s="191">
        <f>IF(B10=0,0,IF(B10=0,"",VLOOKUP(B10,JA!A8:CL452,90,FALSE)))</f>
        <v>195</v>
      </c>
      <c r="F10" s="191">
        <v>0</v>
      </c>
      <c r="G10" s="192">
        <f t="shared" si="0"/>
        <v>195</v>
      </c>
      <c r="H10" s="193">
        <f t="shared" si="1"/>
        <v>5</v>
      </c>
    </row>
    <row r="11" spans="2:8" ht="18" customHeight="1" x14ac:dyDescent="0.25">
      <c r="B11" s="190">
        <v>31</v>
      </c>
      <c r="C11" s="191" t="str">
        <f>IF(B11=0,0,IF(B11=0,"",VLOOKUP(B11,JA!A37:CK481,3,FALSE)))</f>
        <v>BERTHELOT Mickael</v>
      </c>
      <c r="D11" s="191" t="str">
        <f>IF(B11=0,0,IF(B11=0,"",VLOOKUP(B11,JA!A37:CK481,4,FALSE)))</f>
        <v>AS.CHAILLES TT.</v>
      </c>
      <c r="E11" s="191">
        <f>IF(B11=0,0,IF(B11=0,"",VLOOKUP(B11,JA!A37:CL481,90,FALSE)))</f>
        <v>180</v>
      </c>
      <c r="F11" s="191">
        <v>0</v>
      </c>
      <c r="G11" s="192">
        <f t="shared" si="0"/>
        <v>180</v>
      </c>
      <c r="H11" s="193">
        <f t="shared" si="1"/>
        <v>6</v>
      </c>
    </row>
    <row r="12" spans="2:8" ht="18" customHeight="1" x14ac:dyDescent="0.25">
      <c r="B12" s="190">
        <v>196</v>
      </c>
      <c r="C12" s="191" t="str">
        <f>IF(B12=0,0,IF(B12=0,"",VLOOKUP(B12,JA!A202:CK646,3,FALSE)))</f>
        <v>DUBEROS Eric</v>
      </c>
      <c r="D12" s="191" t="str">
        <f>IF(B12=0,0,IF(B12=0,"",VLOOKUP(B12,JA!A202:CK646,4,FALSE)))</f>
        <v>S.C. MOREE TT</v>
      </c>
      <c r="E12" s="191">
        <f>IF(B12=0,0,IF(B12=0,"",VLOOKUP(B12,JA!A202:CL646,90,FALSE)))</f>
        <v>170</v>
      </c>
      <c r="F12" s="191">
        <v>0</v>
      </c>
      <c r="G12" s="192">
        <f t="shared" si="0"/>
        <v>170</v>
      </c>
      <c r="H12" s="193">
        <f t="shared" si="1"/>
        <v>7</v>
      </c>
    </row>
    <row r="13" spans="2:8" ht="18" customHeight="1" x14ac:dyDescent="0.25">
      <c r="B13" s="190">
        <v>198</v>
      </c>
      <c r="C13" s="191" t="str">
        <f>IF(B13=0,0,IF(B13=0,"",VLOOKUP(B13,JA!A204:CK648,3,FALSE)))</f>
        <v>MORIN Alexandre</v>
      </c>
      <c r="D13" s="191" t="str">
        <f>IF(B13=0,0,IF(B13=0,"",VLOOKUP(B13,JA!A204:CK648,4,FALSE)))</f>
        <v>S.C. MOREE TT</v>
      </c>
      <c r="E13" s="191">
        <f>IF(B13=0,0,IF(B13=0,"",VLOOKUP(B13,JA!A204:CL648,90,FALSE)))</f>
        <v>165</v>
      </c>
      <c r="F13" s="191">
        <v>0</v>
      </c>
      <c r="G13" s="192">
        <f t="shared" si="0"/>
        <v>165</v>
      </c>
      <c r="H13" s="193">
        <f t="shared" si="1"/>
        <v>8</v>
      </c>
    </row>
    <row r="14" spans="2:8" ht="18" customHeight="1" x14ac:dyDescent="0.25">
      <c r="B14" s="190">
        <v>4</v>
      </c>
      <c r="C14" s="191" t="str">
        <f>IF(B14=0,0,IF(B14=0,"",VLOOKUP(B14,JA!A10:CK454,3,FALSE)))</f>
        <v>MANDARD Mickael</v>
      </c>
      <c r="D14" s="191" t="str">
        <f>IF(B14=0,0,IF(B14=0,"",VLOOKUP(B14,JA!A10:CK454,4,FALSE)))</f>
        <v>AMO.MER TT.</v>
      </c>
      <c r="E14" s="191">
        <f>IF(B14=0,0,IF(B14=0,"",VLOOKUP(B14,JA!A10:CL454,90,FALSE)))</f>
        <v>160</v>
      </c>
      <c r="F14" s="191">
        <v>0</v>
      </c>
      <c r="G14" s="192">
        <f t="shared" si="0"/>
        <v>160</v>
      </c>
      <c r="H14" s="193">
        <f t="shared" si="1"/>
        <v>9</v>
      </c>
    </row>
    <row r="15" spans="2:8" ht="18" customHeight="1" x14ac:dyDescent="0.25">
      <c r="B15" s="190">
        <v>122</v>
      </c>
      <c r="C15" s="191" t="str">
        <f>IF(B15=0,0,IF(B15=0,"",VLOOKUP(B15,JA!A128:CK572,3,FALSE)))</f>
        <v>DEBAIN Bruno</v>
      </c>
      <c r="D15" s="191" t="str">
        <f>IF(B15=0,0,IF(B15=0,"",VLOOKUP(B15,JA!A128:CK572,4,FALSE)))</f>
        <v>ESC.COUR CHEVERNY TT</v>
      </c>
      <c r="E15" s="191">
        <f>IF(B15=0,0,IF(B15=0,"",VLOOKUP(B15,JA!A128:CL572,90,FALSE)))</f>
        <v>150</v>
      </c>
      <c r="F15" s="191">
        <v>0</v>
      </c>
      <c r="G15" s="192">
        <f t="shared" si="0"/>
        <v>150</v>
      </c>
      <c r="H15" s="193">
        <f t="shared" si="1"/>
        <v>10</v>
      </c>
    </row>
    <row r="16" spans="2:8" ht="18" customHeight="1" x14ac:dyDescent="0.25">
      <c r="B16" s="190">
        <v>167</v>
      </c>
      <c r="C16" s="191" t="str">
        <f>IF(B16=0,0,IF(B16=0,"",VLOOKUP(B16,JA!A173:CK617,3,FALSE)))</f>
        <v>BOUDIER Cyril</v>
      </c>
      <c r="D16" s="191" t="str">
        <f>IF(B16=0,0,IF(B16=0,"",VLOOKUP(B16,JA!A173:CK617,4,FALSE)))</f>
        <v>PING SASSAY LOISIRS</v>
      </c>
      <c r="E16" s="191">
        <f>IF(B16=0,0,IF(B16=0,"",VLOOKUP(B16,JA!A173:CL617,90,FALSE)))</f>
        <v>150</v>
      </c>
      <c r="F16" s="191">
        <v>0</v>
      </c>
      <c r="G16" s="192">
        <f t="shared" si="0"/>
        <v>150</v>
      </c>
      <c r="H16" s="193">
        <f t="shared" si="1"/>
        <v>10</v>
      </c>
    </row>
    <row r="17" spans="2:8" ht="18" customHeight="1" x14ac:dyDescent="0.25">
      <c r="B17" s="190">
        <v>182</v>
      </c>
      <c r="C17" s="191" t="str">
        <f>IF(B17=0,0,IF(B17=0,"",VLOOKUP(B17,JA!A188:CK632,3,FALSE)))</f>
        <v>LEFOYE Anthony</v>
      </c>
      <c r="D17" s="191" t="str">
        <f>IF(B17=0,0,IF(B17=0,"",VLOOKUP(B17,JA!A188:CK632,4,FALSE)))</f>
        <v>PP.ST-GEORGES/CHER</v>
      </c>
      <c r="E17" s="191">
        <f>IF(B17=0,0,IF(B17=0,"",VLOOKUP(B17,JA!A188:CL632,90,FALSE)))</f>
        <v>140</v>
      </c>
      <c r="F17" s="191">
        <v>0</v>
      </c>
      <c r="G17" s="192">
        <f t="shared" si="0"/>
        <v>140</v>
      </c>
      <c r="H17" s="193">
        <f t="shared" si="1"/>
        <v>12</v>
      </c>
    </row>
    <row r="18" spans="2:8" ht="18" customHeight="1" x14ac:dyDescent="0.25">
      <c r="B18" s="190">
        <v>169</v>
      </c>
      <c r="C18" s="191" t="str">
        <f>IF(B18=0,0,IF(B18=0,"",VLOOKUP(B18,JA!A175:CK619,3,FALSE)))</f>
        <v>PINAULT Laurent</v>
      </c>
      <c r="D18" s="191" t="str">
        <f>IF(B18=0,0,IF(B18=0,"",VLOOKUP(B18,JA!A175:CK619,4,FALSE)))</f>
        <v>PING SASSAY LOISIRS</v>
      </c>
      <c r="E18" s="191">
        <f>IF(B18=0,0,IF(B18=0,"",VLOOKUP(B18,JA!A175:CL619,90,FALSE)))</f>
        <v>100</v>
      </c>
      <c r="F18" s="191">
        <v>0</v>
      </c>
      <c r="G18" s="192">
        <f t="shared" si="0"/>
        <v>100</v>
      </c>
      <c r="H18" s="193">
        <f t="shared" si="1"/>
        <v>13</v>
      </c>
    </row>
    <row r="19" spans="2:8" ht="18" customHeight="1" x14ac:dyDescent="0.25">
      <c r="B19" s="190">
        <v>211</v>
      </c>
      <c r="C19" s="191" t="str">
        <f>IF(B19=0,0,IF(B19=0,"",VLOOKUP(B19,JA!A217:CK661,3,FALSE)))</f>
        <v>DECAN Thierry</v>
      </c>
      <c r="D19" s="191" t="str">
        <f>IF(B19=0,0,IF(B19=0,"",VLOOKUP(B19,JA!A217:CK661,4,FALSE)))</f>
        <v>SALBRIS SOLOGNE TT.</v>
      </c>
      <c r="E19" s="191">
        <f>IF(B19=0,0,IF(B19=0,"",VLOOKUP(B19,JA!A217:CL661,90,FALSE)))</f>
        <v>95</v>
      </c>
      <c r="F19" s="191">
        <v>0</v>
      </c>
      <c r="G19" s="192">
        <f t="shared" si="0"/>
        <v>95</v>
      </c>
      <c r="H19" s="193">
        <f t="shared" si="1"/>
        <v>14</v>
      </c>
    </row>
    <row r="20" spans="2:8" ht="18" customHeight="1" x14ac:dyDescent="0.25">
      <c r="B20" s="190">
        <v>331</v>
      </c>
      <c r="C20" s="191" t="e">
        <f>IF(B20=0,0,IF(B20=0,"",VLOOKUP(B20,JA!A337:CK781,3,FALSE)))</f>
        <v>#N/A</v>
      </c>
      <c r="D20" s="191" t="e">
        <f>IF(B20=0,0,IF(B20=0,"",VLOOKUP(B20,JA!A337:CK781,4,FALSE)))</f>
        <v>#N/A</v>
      </c>
      <c r="E20" s="191">
        <v>90</v>
      </c>
      <c r="F20" s="191">
        <v>5</v>
      </c>
      <c r="G20" s="192">
        <f t="shared" si="0"/>
        <v>95</v>
      </c>
      <c r="H20" s="193">
        <f t="shared" si="1"/>
        <v>14</v>
      </c>
    </row>
    <row r="21" spans="2:8" ht="18" customHeight="1" x14ac:dyDescent="0.25">
      <c r="B21" s="190">
        <v>46</v>
      </c>
      <c r="C21" s="191" t="str">
        <f>IF(B21=0,0,IF(B21=0,"",VLOOKUP(B21,JA!A52:CK496,3,FALSE)))</f>
        <v>LUCAS Francis</v>
      </c>
      <c r="D21" s="191" t="str">
        <f>IF(B21=0,0,IF(B21=0,"",VLOOKUP(B21,JA!A52:CK496,4,FALSE)))</f>
        <v>ASJ LA CHAUSSEE-ST-VICTOR</v>
      </c>
      <c r="E21" s="191">
        <f>IF(B21=0,0,IF(B21=0,"",VLOOKUP(B21,JA!A52:CL496,90,FALSE)))</f>
        <v>90</v>
      </c>
      <c r="F21" s="191">
        <v>0</v>
      </c>
      <c r="G21" s="192">
        <f t="shared" si="0"/>
        <v>90</v>
      </c>
      <c r="H21" s="193">
        <f t="shared" si="1"/>
        <v>16</v>
      </c>
    </row>
    <row r="22" spans="2:8" ht="18" customHeight="1" x14ac:dyDescent="0.25">
      <c r="B22" s="190">
        <v>63</v>
      </c>
      <c r="C22" s="191" t="str">
        <f>IF(B22=0,0,IF(B22=0,"",VLOOKUP(B22,JA!A69:CK513,3,FALSE)))</f>
        <v>NEILZ Cahty</v>
      </c>
      <c r="D22" s="191" t="str">
        <f>IF(B22=0,0,IF(B22=0,"",VLOOKUP(B22,JA!A69:CK513,4,FALSE)))</f>
        <v xml:space="preserve">AZE TENNIS DE TABLE </v>
      </c>
      <c r="E22" s="191">
        <f>IF(B22=0,0,IF(B22=0,"",VLOOKUP(B22,JA!A69:CL513,90,FALSE)))</f>
        <v>90</v>
      </c>
      <c r="F22" s="191">
        <v>0</v>
      </c>
      <c r="G22" s="192">
        <f t="shared" si="0"/>
        <v>90</v>
      </c>
      <c r="H22" s="193">
        <f t="shared" si="1"/>
        <v>16</v>
      </c>
    </row>
    <row r="23" spans="2:8" ht="18" customHeight="1" x14ac:dyDescent="0.25">
      <c r="B23" s="190">
        <v>61</v>
      </c>
      <c r="C23" s="191" t="str">
        <f>IF(B23=0,0,IF(B23=0,"",VLOOKUP(B23,JA!A67:CK511,3,FALSE)))</f>
        <v>BOST Hervé</v>
      </c>
      <c r="D23" s="191" t="str">
        <f>IF(B23=0,0,IF(B23=0,"",VLOOKUP(B23,JA!A67:CK511,4,FALSE)))</f>
        <v xml:space="preserve">AZE TENNIS DE TABLE </v>
      </c>
      <c r="E23" s="191">
        <f>IF(B23=0,0,IF(B23=0,"",VLOOKUP(B23,JA!A67:CL511,90,FALSE)))</f>
        <v>75</v>
      </c>
      <c r="F23" s="191">
        <v>0</v>
      </c>
      <c r="G23" s="192">
        <f t="shared" si="0"/>
        <v>75</v>
      </c>
      <c r="H23" s="193">
        <f t="shared" si="1"/>
        <v>18</v>
      </c>
    </row>
    <row r="24" spans="2:8" ht="18" customHeight="1" x14ac:dyDescent="0.25">
      <c r="B24" s="190">
        <v>121</v>
      </c>
      <c r="C24" s="191" t="str">
        <f>IF(B24=0,0,IF(B24=0,"",VLOOKUP(B24,JA!A127:CK571,3,FALSE)))</f>
        <v>ALLEMAND Jean-Pierre</v>
      </c>
      <c r="D24" s="191" t="str">
        <f>IF(B24=0,0,IF(B24=0,"",VLOOKUP(B24,JA!A127:CK571,4,FALSE)))</f>
        <v>ESC.COUR CHEVERNY TT</v>
      </c>
      <c r="E24" s="191">
        <f>IF(B24=0,0,IF(B24=0,"",VLOOKUP(B24,JA!A127:CL571,90,FALSE)))</f>
        <v>75</v>
      </c>
      <c r="F24" s="191">
        <v>0</v>
      </c>
      <c r="G24" s="192">
        <f t="shared" si="0"/>
        <v>75</v>
      </c>
      <c r="H24" s="193">
        <f t="shared" si="1"/>
        <v>18</v>
      </c>
    </row>
    <row r="25" spans="2:8" ht="18" customHeight="1" x14ac:dyDescent="0.25">
      <c r="B25" s="190">
        <v>152</v>
      </c>
      <c r="C25" s="191" t="str">
        <f>IF(B25=0,0,IF(B25=0,"",VLOOKUP(B25,JA!A158:CK602,3,FALSE)))</f>
        <v>LEBLOND Fabrice</v>
      </c>
      <c r="D25" s="191" t="str">
        <f>IF(B25=0,0,IF(B25=0,"",VLOOKUP(B25,JA!A158:CK602,4,FALSE)))</f>
        <v>LES PONGISTES DU VENDOMOIS</v>
      </c>
      <c r="E25" s="191">
        <f>IF(B25=0,0,IF(B25=0,"",VLOOKUP(B25,JA!A158:CL602,90,FALSE)))</f>
        <v>75</v>
      </c>
      <c r="F25" s="191">
        <v>0</v>
      </c>
      <c r="G25" s="192">
        <f t="shared" si="0"/>
        <v>75</v>
      </c>
      <c r="H25" s="193">
        <f t="shared" si="1"/>
        <v>18</v>
      </c>
    </row>
    <row r="26" spans="2:8" ht="18" customHeight="1" x14ac:dyDescent="0.25">
      <c r="B26" s="190">
        <v>91</v>
      </c>
      <c r="C26" s="191" t="str">
        <f>IF(B26=0,0,IF(B26=0,"",VLOOKUP(B26,JA!A97:CK541,3,FALSE)))</f>
        <v>RUBIO Aurélie</v>
      </c>
      <c r="D26" s="191" t="str">
        <f>IF(B26=0,0,IF(B26=0,"",VLOOKUP(B26,JA!A97:CK541,4,FALSE)))</f>
        <v>C.T.T.OUCHAMPS</v>
      </c>
      <c r="E26" s="191">
        <f>IF(B26=0,0,IF(B26=0,"",VLOOKUP(B26,JA!A97:CL541,90,FALSE)))</f>
        <v>55</v>
      </c>
      <c r="F26" s="191">
        <v>0</v>
      </c>
      <c r="G26" s="192">
        <f t="shared" si="0"/>
        <v>55</v>
      </c>
      <c r="H26" s="193">
        <f t="shared" si="1"/>
        <v>21</v>
      </c>
    </row>
    <row r="27" spans="2:8" ht="18" customHeight="1" x14ac:dyDescent="0.25">
      <c r="B27" s="190">
        <v>346</v>
      </c>
      <c r="C27" s="191" t="e">
        <f>IF(B27=0,0,IF(B27=0,"",VLOOKUP(B27,JA!A352:CK796,3,FALSE)))</f>
        <v>#N/A</v>
      </c>
      <c r="D27" s="191" t="e">
        <f>IF(B27=0,0,IF(B27=0,"",VLOOKUP(B27,JA!A352:CK796,4,FALSE)))</f>
        <v>#N/A</v>
      </c>
      <c r="E27" s="191">
        <v>50</v>
      </c>
      <c r="F27" s="191">
        <v>0</v>
      </c>
      <c r="G27" s="192">
        <f t="shared" si="0"/>
        <v>50</v>
      </c>
      <c r="H27" s="193">
        <f t="shared" si="1"/>
        <v>22</v>
      </c>
    </row>
    <row r="28" spans="2:8" ht="18" customHeight="1" x14ac:dyDescent="0.25">
      <c r="B28" s="190">
        <v>79</v>
      </c>
      <c r="C28" s="191" t="str">
        <f>IF(B28=0,0,IF(B28=0,"",VLOOKUP(B28,JA!A85:CK529,3,FALSE)))</f>
        <v>DEMARCHE François</v>
      </c>
      <c r="D28" s="191" t="str">
        <f>IF(B28=0,0,IF(B28=0,"",VLOOKUP(B28,JA!A85:CK529,4,FALSE)))</f>
        <v>BLOIS PING 41</v>
      </c>
      <c r="E28" s="191">
        <f>IF(B28=0,0,IF(B28=0,"",VLOOKUP(B28,JA!A85:CL529,90,FALSE)))</f>
        <v>45</v>
      </c>
      <c r="F28" s="191">
        <v>0</v>
      </c>
      <c r="G28" s="192">
        <f t="shared" si="0"/>
        <v>45</v>
      </c>
      <c r="H28" s="193">
        <f t="shared" si="1"/>
        <v>23</v>
      </c>
    </row>
    <row r="29" spans="2:8" ht="18" customHeight="1" x14ac:dyDescent="0.25">
      <c r="B29" s="190">
        <v>136</v>
      </c>
      <c r="C29" s="191" t="str">
        <f>IF(B29=0,0,IF(B29=0,"",VLOOKUP(B29,JA!A142:CK586,3,FALSE)))</f>
        <v>BRAULT Aurelien</v>
      </c>
      <c r="D29" s="191" t="str">
        <f>IF(B29=0,0,IF(B29=0,"",VLOOKUP(B29,JA!A142:CK586,4,FALSE)))</f>
        <v>FL ST AIGNAN</v>
      </c>
      <c r="E29" s="191">
        <f>IF(B29=0,0,IF(B29=0,"",VLOOKUP(B29,JA!A142:CL586,90,FALSE)))</f>
        <v>45</v>
      </c>
      <c r="F29" s="191">
        <v>0</v>
      </c>
      <c r="G29" s="192">
        <f t="shared" si="0"/>
        <v>45</v>
      </c>
      <c r="H29" s="193">
        <f t="shared" si="1"/>
        <v>23</v>
      </c>
    </row>
    <row r="30" spans="2:8" ht="18" customHeight="1" x14ac:dyDescent="0.25">
      <c r="B30" s="190">
        <v>137</v>
      </c>
      <c r="C30" s="191" t="str">
        <f>IF(B30=0,0,IF(B30=0,"",VLOOKUP(B30,JA!A143:CK587,3,FALSE)))</f>
        <v>CHASLES Frédéric</v>
      </c>
      <c r="D30" s="191" t="str">
        <f>IF(B30=0,0,IF(B30=0,"",VLOOKUP(B30,JA!A143:CK587,4,FALSE)))</f>
        <v>FL ST AIGNAN</v>
      </c>
      <c r="E30" s="191">
        <f>IF(B30=0,0,IF(B30=0,"",VLOOKUP(B30,JA!A143:CL587,90,FALSE)))</f>
        <v>45</v>
      </c>
      <c r="F30" s="191">
        <v>0</v>
      </c>
      <c r="G30" s="192">
        <f t="shared" si="0"/>
        <v>45</v>
      </c>
      <c r="H30" s="193">
        <f t="shared" si="1"/>
        <v>23</v>
      </c>
    </row>
    <row r="31" spans="2:8" ht="18" customHeight="1" x14ac:dyDescent="0.25">
      <c r="B31" s="190">
        <v>151</v>
      </c>
      <c r="C31" s="191" t="str">
        <f>IF(B31=0,0,IF(B31=0,"",VLOOKUP(B31,JA!A157:CK601,3,FALSE)))</f>
        <v>COLAS Eric</v>
      </c>
      <c r="D31" s="191" t="str">
        <f>IF(B31=0,0,IF(B31=0,"",VLOOKUP(B31,JA!A157:CK601,4,FALSE)))</f>
        <v>LES PONGISTES DU VENDOMOIS</v>
      </c>
      <c r="E31" s="191">
        <f>IF(B31=0,0,IF(B31=0,"",VLOOKUP(B31,JA!A157:CL601,90,FALSE)))</f>
        <v>45</v>
      </c>
      <c r="F31" s="191">
        <v>0</v>
      </c>
      <c r="G31" s="192">
        <f t="shared" si="0"/>
        <v>45</v>
      </c>
      <c r="H31" s="193">
        <f t="shared" si="1"/>
        <v>23</v>
      </c>
    </row>
    <row r="32" spans="2:8" ht="18" customHeight="1" x14ac:dyDescent="0.25">
      <c r="B32" s="190">
        <v>76</v>
      </c>
      <c r="C32" s="191" t="str">
        <f>IF(B32=0,0,IF(B32=0,"",VLOOKUP(B32,JA!A82:CK526,3,FALSE)))</f>
        <v>KLEIN Samuel</v>
      </c>
      <c r="D32" s="191" t="str">
        <f>IF(B32=0,0,IF(B32=0,"",VLOOKUP(B32,JA!A82:CK526,4,FALSE)))</f>
        <v>BLOIS PING 41</v>
      </c>
      <c r="E32" s="191">
        <f>IF(B32=0,0,IF(B32=0,"",VLOOKUP(B32,JA!A82:CL526,90,FALSE)))</f>
        <v>40</v>
      </c>
      <c r="F32" s="191">
        <v>0</v>
      </c>
      <c r="G32" s="192">
        <f t="shared" si="0"/>
        <v>40</v>
      </c>
      <c r="H32" s="193">
        <f t="shared" si="1"/>
        <v>27</v>
      </c>
    </row>
    <row r="33" spans="2:8" ht="18" customHeight="1" x14ac:dyDescent="0.25">
      <c r="B33" s="190">
        <v>106</v>
      </c>
      <c r="C33" s="191" t="str">
        <f>IF(B33=0,0,IF(B33=0,"",VLOOKUP(B33,JA!A112:CK556,3,FALSE)))</f>
        <v>FIEVET Maylis</v>
      </c>
      <c r="D33" s="191" t="str">
        <f>IF(B33=0,0,IF(B33=0,"",VLOOKUP(B33,JA!A112:CK556,4,FALSE)))</f>
        <v>CASL ST LAURENT NOUAN</v>
      </c>
      <c r="E33" s="191">
        <f>IF(B33=0,0,IF(B33=0,"",VLOOKUP(B33,JA!A112:CL556,90,FALSE)))</f>
        <v>40</v>
      </c>
      <c r="F33" s="191">
        <v>0</v>
      </c>
      <c r="G33" s="192">
        <f t="shared" si="0"/>
        <v>40</v>
      </c>
      <c r="H33" s="193">
        <f t="shared" si="1"/>
        <v>27</v>
      </c>
    </row>
    <row r="34" spans="2:8" ht="18" customHeight="1" x14ac:dyDescent="0.25">
      <c r="B34" s="190">
        <v>227</v>
      </c>
      <c r="C34" s="191" t="str">
        <f>IF(B34=0,0,IF(B34=0,"",VLOOKUP(B34,JA!A233:CK677,3,FALSE)))</f>
        <v>REGNIER Morgan</v>
      </c>
      <c r="D34" s="191" t="str">
        <f>IF(B34=0,0,IF(B34=0,"",VLOOKUP(B34,JA!A233:CK677,4,FALSE)))</f>
        <v>US. CHOUZY Tennis de Table</v>
      </c>
      <c r="E34" s="191">
        <f>IF(B34=0,0,IF(B34=0,"",VLOOKUP(B34,JA!A233:CL677,90,FALSE)))</f>
        <v>40</v>
      </c>
      <c r="F34" s="191">
        <v>0</v>
      </c>
      <c r="G34" s="192">
        <f t="shared" si="0"/>
        <v>40</v>
      </c>
      <c r="H34" s="193">
        <f t="shared" si="1"/>
        <v>27</v>
      </c>
    </row>
    <row r="35" spans="2:8" ht="18" customHeight="1" x14ac:dyDescent="0.25">
      <c r="B35" s="190">
        <v>3</v>
      </c>
      <c r="C35" s="191" t="str">
        <f>IF(B35=0,0,IF(B35=0,"",VLOOKUP(B35,JA!A9:CK453,3,FALSE)))</f>
        <v>LEMEY Anthony</v>
      </c>
      <c r="D35" s="191" t="str">
        <f>IF(B35=0,0,IF(B35=0,"",VLOOKUP(B35,JA!A9:CK453,4,FALSE)))</f>
        <v>AMO.MER TT.</v>
      </c>
      <c r="E35" s="191">
        <f>IF(B35=0,0,IF(B35=0,"",VLOOKUP(B35,JA!A9:CL453,90,FALSE)))</f>
        <v>35</v>
      </c>
      <c r="F35" s="191">
        <v>0</v>
      </c>
      <c r="G35" s="192">
        <f t="shared" si="0"/>
        <v>35</v>
      </c>
      <c r="H35" s="193">
        <f t="shared" si="1"/>
        <v>30</v>
      </c>
    </row>
    <row r="36" spans="2:8" ht="18" customHeight="1" x14ac:dyDescent="0.25">
      <c r="B36" s="190">
        <v>78</v>
      </c>
      <c r="C36" s="191" t="str">
        <f>IF(B36=0,0,IF(B36=0,"",VLOOKUP(B36,JA!A84:CK528,3,FALSE)))</f>
        <v>ZAGUAS Maxime</v>
      </c>
      <c r="D36" s="191" t="str">
        <f>IF(B36=0,0,IF(B36=0,"",VLOOKUP(B36,JA!A84:CK528,4,FALSE)))</f>
        <v>BLOIS PING 41</v>
      </c>
      <c r="E36" s="191">
        <f>IF(B36=0,0,IF(B36=0,"",VLOOKUP(B36,JA!A84:CL528,90,FALSE)))</f>
        <v>30</v>
      </c>
      <c r="F36" s="191">
        <v>0</v>
      </c>
      <c r="G36" s="192">
        <f t="shared" si="0"/>
        <v>30</v>
      </c>
      <c r="H36" s="193">
        <f t="shared" si="1"/>
        <v>31</v>
      </c>
    </row>
    <row r="37" spans="2:8" ht="18" customHeight="1" x14ac:dyDescent="0.25">
      <c r="B37" s="190">
        <v>153</v>
      </c>
      <c r="C37" s="191" t="str">
        <f>IF(B37=0,0,IF(B37=0,"",VLOOKUP(B37,JA!A159:CK603,3,FALSE)))</f>
        <v>BELANTRO Norbert</v>
      </c>
      <c r="D37" s="191" t="str">
        <f>IF(B37=0,0,IF(B37=0,"",VLOOKUP(B37,JA!A159:CK603,4,FALSE)))</f>
        <v>LES PONGISTES DU VENDOMOIS</v>
      </c>
      <c r="E37" s="191">
        <f>IF(B37=0,0,IF(B37=0,"",VLOOKUP(B37,JA!A159:CL603,90,FALSE)))</f>
        <v>30</v>
      </c>
      <c r="F37" s="191">
        <v>0</v>
      </c>
      <c r="G37" s="192">
        <f t="shared" si="0"/>
        <v>30</v>
      </c>
      <c r="H37" s="193">
        <f t="shared" si="1"/>
        <v>31</v>
      </c>
    </row>
    <row r="38" spans="2:8" ht="18" customHeight="1" x14ac:dyDescent="0.25">
      <c r="B38" s="190">
        <v>166</v>
      </c>
      <c r="C38" s="191" t="str">
        <f>IF(B38=0,0,IF(B38=0,"",VLOOKUP(B38,JA!A172:CK616,3,FALSE)))</f>
        <v>BOUBET Fabien</v>
      </c>
      <c r="D38" s="191" t="str">
        <f>IF(B38=0,0,IF(B38=0,"",VLOOKUP(B38,JA!A172:CK616,4,FALSE)))</f>
        <v>PING SASSAY LOISIRS</v>
      </c>
      <c r="E38" s="191">
        <f>IF(B38=0,0,IF(B38=0,"",VLOOKUP(B38,JA!A172:CL616,90,FALSE)))</f>
        <v>30</v>
      </c>
      <c r="F38" s="191">
        <v>0</v>
      </c>
      <c r="G38" s="192">
        <f t="shared" si="0"/>
        <v>30</v>
      </c>
      <c r="H38" s="193">
        <f t="shared" si="1"/>
        <v>31</v>
      </c>
    </row>
    <row r="39" spans="2:8" ht="18" customHeight="1" x14ac:dyDescent="0.25">
      <c r="B39" s="190">
        <v>5</v>
      </c>
      <c r="C39" s="191" t="str">
        <f>IF(B39=0,0,IF(B39=0,"",VLOOKUP(B39,JA!A11:CK455,3,FALSE)))</f>
        <v>TOULLERON Dominique</v>
      </c>
      <c r="D39" s="191" t="str">
        <f>IF(B39=0,0,IF(B39=0,"",VLOOKUP(B39,JA!A11:CK455,4,FALSE)))</f>
        <v>AMO.MER TT.</v>
      </c>
      <c r="E39" s="191">
        <f>IF(B39=0,0,IF(B39=0,"",VLOOKUP(B39,JA!A11:CL455,90,FALSE)))</f>
        <v>15</v>
      </c>
      <c r="F39" s="191">
        <v>0</v>
      </c>
      <c r="G39" s="192">
        <f t="shared" si="0"/>
        <v>15</v>
      </c>
      <c r="H39" s="193">
        <f t="shared" si="1"/>
        <v>34</v>
      </c>
    </row>
    <row r="40" spans="2:8" ht="18" customHeight="1" x14ac:dyDescent="0.25">
      <c r="B40" s="190">
        <v>16</v>
      </c>
      <c r="C40" s="191" t="str">
        <f>IF(B40=0,0,IF(B40=0,"",VLOOKUP(B40,JA!A22:CK466,3,FALSE)))</f>
        <v>GERMAIN Jérôme</v>
      </c>
      <c r="D40" s="191" t="str">
        <f>IF(B40=0,0,IF(B40=0,"",VLOOKUP(B40,JA!A22:CK466,4,FALSE)))</f>
        <v>AP.LA CHAPELLE VENDOMOISE</v>
      </c>
      <c r="E40" s="191">
        <f>IF(B40=0,0,IF(B40=0,"",VLOOKUP(B40,JA!A22:CL466,90,FALSE)))</f>
        <v>15</v>
      </c>
      <c r="F40" s="191">
        <v>0</v>
      </c>
      <c r="G40" s="192">
        <f t="shared" si="0"/>
        <v>15</v>
      </c>
      <c r="H40" s="193">
        <f t="shared" si="1"/>
        <v>34</v>
      </c>
    </row>
    <row r="41" spans="2:8" ht="18" customHeight="1" x14ac:dyDescent="0.25">
      <c r="B41" s="190">
        <v>168</v>
      </c>
      <c r="C41" s="191" t="str">
        <f>IF(B41=0,0,IF(B41=0,"",VLOOKUP(B41,JA!A174:CK618,3,FALSE)))</f>
        <v>DANIEL Mathieu</v>
      </c>
      <c r="D41" s="191" t="str">
        <f>IF(B41=0,0,IF(B41=0,"",VLOOKUP(B41,JA!A174:CK618,4,FALSE)))</f>
        <v>PING SASSAY LOISIRS</v>
      </c>
      <c r="E41" s="191">
        <f>IF(B41=0,0,IF(B41=0,"",VLOOKUP(B41,JA!A174:CL618,90,FALSE)))</f>
        <v>15</v>
      </c>
      <c r="F41" s="191">
        <v>0</v>
      </c>
      <c r="G41" s="192">
        <f t="shared" si="0"/>
        <v>15</v>
      </c>
      <c r="H41" s="193">
        <f t="shared" si="1"/>
        <v>34</v>
      </c>
    </row>
    <row r="42" spans="2:8" ht="18" customHeight="1" x14ac:dyDescent="0.25">
      <c r="B42" s="190">
        <v>197</v>
      </c>
      <c r="C42" s="191" t="str">
        <f>IF(B42=0,0,IF(B42=0,"",VLOOKUP(B42,JA!A203:CK647,3,FALSE)))</f>
        <v>LECOMTE Jean-baptiste</v>
      </c>
      <c r="D42" s="191" t="str">
        <f>IF(B42=0,0,IF(B42=0,"",VLOOKUP(B42,JA!A203:CK647,4,FALSE)))</f>
        <v>S.C. MOREE TT</v>
      </c>
      <c r="E42" s="191">
        <f>IF(B42=0,0,IF(B42=0,"",VLOOKUP(B42,JA!A203:CL647,90,FALSE)))</f>
        <v>15</v>
      </c>
      <c r="F42" s="191">
        <v>0</v>
      </c>
      <c r="G42" s="192">
        <f t="shared" si="0"/>
        <v>15</v>
      </c>
      <c r="H42" s="193">
        <f t="shared" si="1"/>
        <v>34</v>
      </c>
    </row>
    <row r="43" spans="2:8" ht="18" customHeight="1" x14ac:dyDescent="0.25">
      <c r="B43" s="190">
        <v>241</v>
      </c>
      <c r="C43" s="191" t="str">
        <f>IF(B43=0,0,IF(B43=0,"",VLOOKUP(B43,JA!A247:CK691,3,FALSE)))</f>
        <v>RONNAY Didier</v>
      </c>
      <c r="D43" s="191" t="str">
        <f>IF(B43=0,0,IF(B43=0,"",VLOOKUP(B43,JA!A247:CK691,4,FALSE)))</f>
        <v>VILLEFRANCHE SUR CHER TT</v>
      </c>
      <c r="E43" s="191">
        <f>IF(B43=0,0,IF(B43=0,"",VLOOKUP(B43,JA!A247:CL691,90,FALSE)))</f>
        <v>15</v>
      </c>
      <c r="F43" s="191">
        <v>0</v>
      </c>
      <c r="G43" s="192">
        <f t="shared" si="0"/>
        <v>15</v>
      </c>
      <c r="H43" s="193">
        <f t="shared" si="1"/>
        <v>34</v>
      </c>
    </row>
    <row r="44" spans="2:8" ht="18" customHeight="1" x14ac:dyDescent="0.25">
      <c r="B44" s="190">
        <v>332</v>
      </c>
      <c r="C44" s="191" t="e">
        <f>IF(B44=0,0,IF(B44=0,"",VLOOKUP(B44,JA!A338:CK782,3,FALSE)))</f>
        <v>#N/A</v>
      </c>
      <c r="D44" s="191" t="e">
        <f>IF(B44=0,0,IF(B44=0,"",VLOOKUP(B44,JA!A338:CK782,4,FALSE)))</f>
        <v>#N/A</v>
      </c>
      <c r="E44" s="191">
        <v>0</v>
      </c>
      <c r="F44" s="191">
        <v>15</v>
      </c>
      <c r="G44" s="192">
        <f t="shared" si="0"/>
        <v>15</v>
      </c>
      <c r="H44" s="193">
        <f t="shared" si="1"/>
        <v>34</v>
      </c>
    </row>
    <row r="45" spans="2:8" ht="18" customHeight="1" x14ac:dyDescent="0.25">
      <c r="B45" s="190">
        <v>6</v>
      </c>
      <c r="C45" s="191" t="str">
        <f>IF(B45=0,0,IF(B45=0,"",VLOOKUP(B45,JA!A12:CK456,3,FALSE)))</f>
        <v>BUZARD Jérôme</v>
      </c>
      <c r="D45" s="191" t="str">
        <f>IF(B45=0,0,IF(B45=0,"",VLOOKUP(B45,JA!A12:CK456,4,FALSE)))</f>
        <v>AMO.MER TT.</v>
      </c>
      <c r="E45" s="191">
        <f>IF(B45=0,0,IF(B45=0,"",VLOOKUP(B45,JA!A12:CL456,90,FALSE)))</f>
        <v>0</v>
      </c>
      <c r="F45" s="191">
        <v>0</v>
      </c>
      <c r="G45" s="192">
        <f t="shared" si="0"/>
        <v>0</v>
      </c>
      <c r="H45" s="193" t="str">
        <f t="shared" si="1"/>
        <v/>
      </c>
    </row>
    <row r="46" spans="2:8" ht="18" customHeight="1" x14ac:dyDescent="0.25">
      <c r="B46" s="190">
        <v>7</v>
      </c>
      <c r="C46" s="191">
        <f>IF(B46=0,0,IF(B46=0,"",VLOOKUP(B46,JA!A13:CK457,3,FALSE)))</f>
        <v>0</v>
      </c>
      <c r="D46" s="191" t="str">
        <f>IF(B46=0,0,IF(B46=0,"",VLOOKUP(B46,JA!A13:CK457,4,FALSE)))</f>
        <v>AMO.MER TT.</v>
      </c>
      <c r="E46" s="191">
        <f>IF(B46=0,0,IF(B46=0,"",VLOOKUP(B46,JA!A13:CL457,90,FALSE)))</f>
        <v>0</v>
      </c>
      <c r="F46" s="191">
        <v>0</v>
      </c>
      <c r="G46" s="192">
        <f t="shared" si="0"/>
        <v>0</v>
      </c>
      <c r="H46" s="193" t="str">
        <f t="shared" si="1"/>
        <v/>
      </c>
    </row>
    <row r="47" spans="2:8" ht="18" customHeight="1" x14ac:dyDescent="0.25">
      <c r="B47" s="190">
        <v>8</v>
      </c>
      <c r="C47" s="191">
        <f>IF(B47=0,0,IF(B47=0,"",VLOOKUP(B47,JA!A14:CK458,3,FALSE)))</f>
        <v>0</v>
      </c>
      <c r="D47" s="191" t="str">
        <f>IF(B47=0,0,IF(B47=0,"",VLOOKUP(B47,JA!A14:CK458,4,FALSE)))</f>
        <v>AMO.MER TT.</v>
      </c>
      <c r="E47" s="191">
        <f>IF(B47=0,0,IF(B47=0,"",VLOOKUP(B47,JA!A14:CL458,90,FALSE)))</f>
        <v>0</v>
      </c>
      <c r="F47" s="191">
        <v>0</v>
      </c>
      <c r="G47" s="192">
        <f t="shared" si="0"/>
        <v>0</v>
      </c>
      <c r="H47" s="193" t="str">
        <f t="shared" si="1"/>
        <v/>
      </c>
    </row>
    <row r="48" spans="2:8" ht="18" customHeight="1" x14ac:dyDescent="0.25">
      <c r="B48" s="190">
        <v>9</v>
      </c>
      <c r="C48" s="191">
        <f>IF(B48=0,0,IF(B48=0,"",VLOOKUP(B48,JA!A15:CK459,3,FALSE)))</f>
        <v>0</v>
      </c>
      <c r="D48" s="191" t="str">
        <f>IF(B48=0,0,IF(B48=0,"",VLOOKUP(B48,JA!A15:CK459,4,FALSE)))</f>
        <v>AMO.MER TT.</v>
      </c>
      <c r="E48" s="191">
        <f>IF(B48=0,0,IF(B48=0,"",VLOOKUP(B48,JA!A15:CL459,90,FALSE)))</f>
        <v>0</v>
      </c>
      <c r="F48" s="191">
        <v>0</v>
      </c>
      <c r="G48" s="192">
        <f t="shared" si="0"/>
        <v>0</v>
      </c>
      <c r="H48" s="193" t="str">
        <f t="shared" si="1"/>
        <v/>
      </c>
    </row>
    <row r="49" spans="2:8" ht="18" customHeight="1" x14ac:dyDescent="0.25">
      <c r="B49" s="190">
        <v>10</v>
      </c>
      <c r="C49" s="191">
        <f>IF(B49=0,0,IF(B49=0,"",VLOOKUP(B49,JA!A16:CK460,3,FALSE)))</f>
        <v>0</v>
      </c>
      <c r="D49" s="191" t="str">
        <f>IF(B49=0,0,IF(B49=0,"",VLOOKUP(B49,JA!A16:CK460,4,FALSE)))</f>
        <v>AMO.MER TT.</v>
      </c>
      <c r="E49" s="191">
        <f>IF(B49=0,0,IF(B49=0,"",VLOOKUP(B49,JA!A16:CL460,90,FALSE)))</f>
        <v>0</v>
      </c>
      <c r="F49" s="191">
        <v>0</v>
      </c>
      <c r="G49" s="192">
        <f t="shared" si="0"/>
        <v>0</v>
      </c>
      <c r="H49" s="193" t="str">
        <f t="shared" si="1"/>
        <v/>
      </c>
    </row>
    <row r="50" spans="2:8" ht="18" customHeight="1" x14ac:dyDescent="0.25">
      <c r="B50" s="190">
        <v>11</v>
      </c>
      <c r="C50" s="191">
        <f>IF(B50=0,0,IF(B50=0,"",VLOOKUP(B50,JA!A17:CK461,3,FALSE)))</f>
        <v>0</v>
      </c>
      <c r="D50" s="191" t="str">
        <f>IF(B50=0,0,IF(B50=0,"",VLOOKUP(B50,JA!A17:CK461,4,FALSE)))</f>
        <v>AMO.MER TT.</v>
      </c>
      <c r="E50" s="191">
        <f>IF(B50=0,0,IF(B50=0,"",VLOOKUP(B50,JA!A17:CL461,90,FALSE)))</f>
        <v>0</v>
      </c>
      <c r="F50" s="191">
        <v>0</v>
      </c>
      <c r="G50" s="192">
        <f t="shared" si="0"/>
        <v>0</v>
      </c>
      <c r="H50" s="193" t="str">
        <f t="shared" si="1"/>
        <v/>
      </c>
    </row>
    <row r="51" spans="2:8" ht="18" customHeight="1" x14ac:dyDescent="0.25">
      <c r="B51" s="190">
        <v>12</v>
      </c>
      <c r="C51" s="191">
        <f>IF(B51=0,0,IF(B51=0,"",VLOOKUP(B51,JA!A18:CK462,3,FALSE)))</f>
        <v>0</v>
      </c>
      <c r="D51" s="191" t="str">
        <f>IF(B51=0,0,IF(B51=0,"",VLOOKUP(B51,JA!A18:CK462,4,FALSE)))</f>
        <v>AMO.MER TT.</v>
      </c>
      <c r="E51" s="191">
        <f>IF(B51=0,0,IF(B51=0,"",VLOOKUP(B51,JA!A18:CL462,90,FALSE)))</f>
        <v>0</v>
      </c>
      <c r="F51" s="191">
        <v>0</v>
      </c>
      <c r="G51" s="192">
        <f t="shared" si="0"/>
        <v>0</v>
      </c>
      <c r="H51" s="193" t="str">
        <f t="shared" si="1"/>
        <v/>
      </c>
    </row>
    <row r="52" spans="2:8" ht="18" customHeight="1" x14ac:dyDescent="0.25">
      <c r="B52" s="190">
        <v>13</v>
      </c>
      <c r="C52" s="191">
        <f>IF(B52=0,0,IF(B52=0,"",VLOOKUP(B52,JA!A19:CK463,3,FALSE)))</f>
        <v>0</v>
      </c>
      <c r="D52" s="191" t="str">
        <f>IF(B52=0,0,IF(B52=0,"",VLOOKUP(B52,JA!A19:CK463,4,FALSE)))</f>
        <v>AMO.MER TT.</v>
      </c>
      <c r="E52" s="191">
        <f>IF(B52=0,0,IF(B52=0,"",VLOOKUP(B52,JA!A19:CL463,90,FALSE)))</f>
        <v>0</v>
      </c>
      <c r="F52" s="191">
        <v>0</v>
      </c>
      <c r="G52" s="192">
        <f t="shared" si="0"/>
        <v>0</v>
      </c>
      <c r="H52" s="193" t="str">
        <f t="shared" si="1"/>
        <v/>
      </c>
    </row>
    <row r="53" spans="2:8" ht="18" customHeight="1" x14ac:dyDescent="0.25">
      <c r="B53" s="190">
        <v>14</v>
      </c>
      <c r="C53" s="191">
        <f>IF(B53=0,0,IF(B53=0,"",VLOOKUP(B53,JA!A20:CK464,3,FALSE)))</f>
        <v>0</v>
      </c>
      <c r="D53" s="191" t="str">
        <f>IF(B53=0,0,IF(B53=0,"",VLOOKUP(B53,JA!A20:CK464,4,FALSE)))</f>
        <v>AMO.MER TT.</v>
      </c>
      <c r="E53" s="191">
        <f>IF(B53=0,0,IF(B53=0,"",VLOOKUP(B53,JA!A20:CL464,90,FALSE)))</f>
        <v>0</v>
      </c>
      <c r="F53" s="191">
        <v>0</v>
      </c>
      <c r="G53" s="192">
        <f t="shared" si="0"/>
        <v>0</v>
      </c>
      <c r="H53" s="193" t="str">
        <f t="shared" si="1"/>
        <v/>
      </c>
    </row>
    <row r="54" spans="2:8" ht="18" customHeight="1" x14ac:dyDescent="0.25">
      <c r="B54" s="190">
        <v>15</v>
      </c>
      <c r="C54" s="191">
        <f>IF(B54=0,0,IF(B54=0,"",VLOOKUP(B54,JA!A21:CK465,3,FALSE)))</f>
        <v>0</v>
      </c>
      <c r="D54" s="191" t="str">
        <f>IF(B54=0,0,IF(B54=0,"",VLOOKUP(B54,JA!A21:CK465,4,FALSE)))</f>
        <v>AMO.MER TT.</v>
      </c>
      <c r="E54" s="191">
        <f>IF(B54=0,0,IF(B54=0,"",VLOOKUP(B54,JA!A21:CL465,90,FALSE)))</f>
        <v>0</v>
      </c>
      <c r="F54" s="191">
        <v>0</v>
      </c>
      <c r="G54" s="192">
        <f t="shared" si="0"/>
        <v>0</v>
      </c>
      <c r="H54" s="193" t="str">
        <f t="shared" si="1"/>
        <v/>
      </c>
    </row>
    <row r="55" spans="2:8" ht="18" customHeight="1" x14ac:dyDescent="0.25">
      <c r="B55" s="190">
        <v>17</v>
      </c>
      <c r="C55" s="191">
        <f>IF(B55=0,0,IF(B55=0,"",VLOOKUP(B55,JA!A23:CK467,3,FALSE)))</f>
        <v>0</v>
      </c>
      <c r="D55" s="191" t="str">
        <f>IF(B55=0,0,IF(B55=0,"",VLOOKUP(B55,JA!A23:CK467,4,FALSE)))</f>
        <v>AP.LA CHAPELLE VENDOMOISE</v>
      </c>
      <c r="E55" s="191">
        <f>IF(B55=0,0,IF(B55=0,"",VLOOKUP(B55,JA!A23:CL467,90,FALSE)))</f>
        <v>0</v>
      </c>
      <c r="F55" s="191">
        <v>0</v>
      </c>
      <c r="G55" s="192">
        <f t="shared" si="0"/>
        <v>0</v>
      </c>
      <c r="H55" s="193" t="str">
        <f t="shared" si="1"/>
        <v/>
      </c>
    </row>
    <row r="56" spans="2:8" ht="18" customHeight="1" x14ac:dyDescent="0.25">
      <c r="B56" s="190">
        <v>18</v>
      </c>
      <c r="C56" s="191">
        <f>IF(B56=0,0,IF(B56=0,"",VLOOKUP(B56,JA!A24:CK468,3,FALSE)))</f>
        <v>0</v>
      </c>
      <c r="D56" s="191" t="str">
        <f>IF(B56=0,0,IF(B56=0,"",VLOOKUP(B56,JA!A24:CK468,4,FALSE)))</f>
        <v>AP.LA CHAPELLE VENDOMOISE</v>
      </c>
      <c r="E56" s="191">
        <f>IF(B56=0,0,IF(B56=0,"",VLOOKUP(B56,JA!A24:CL468,90,FALSE)))</f>
        <v>0</v>
      </c>
      <c r="F56" s="191">
        <v>0</v>
      </c>
      <c r="G56" s="192">
        <f t="shared" si="0"/>
        <v>0</v>
      </c>
      <c r="H56" s="193" t="str">
        <f t="shared" si="1"/>
        <v/>
      </c>
    </row>
    <row r="57" spans="2:8" ht="18" customHeight="1" x14ac:dyDescent="0.25">
      <c r="B57" s="190">
        <v>19</v>
      </c>
      <c r="C57" s="191">
        <f>IF(B57=0,0,IF(B57=0,"",VLOOKUP(B57,JA!A25:CK469,3,FALSE)))</f>
        <v>0</v>
      </c>
      <c r="D57" s="191" t="str">
        <f>IF(B57=0,0,IF(B57=0,"",VLOOKUP(B57,JA!A25:CK469,4,FALSE)))</f>
        <v>AP.LA CHAPELLE VENDOMOISE</v>
      </c>
      <c r="E57" s="191">
        <f>IF(B57=0,0,IF(B57=0,"",VLOOKUP(B57,JA!A25:CL469,90,FALSE)))</f>
        <v>0</v>
      </c>
      <c r="F57" s="191">
        <v>0</v>
      </c>
      <c r="G57" s="192">
        <f t="shared" si="0"/>
        <v>0</v>
      </c>
      <c r="H57" s="193" t="str">
        <f t="shared" si="1"/>
        <v/>
      </c>
    </row>
    <row r="58" spans="2:8" ht="18" customHeight="1" x14ac:dyDescent="0.25">
      <c r="B58" s="190">
        <v>20</v>
      </c>
      <c r="C58" s="191">
        <f>IF(B58=0,0,IF(B58=0,"",VLOOKUP(B58,JA!A26:CK470,3,FALSE)))</f>
        <v>0</v>
      </c>
      <c r="D58" s="191" t="str">
        <f>IF(B58=0,0,IF(B58=0,"",VLOOKUP(B58,JA!A26:CK470,4,FALSE)))</f>
        <v>AP.LA CHAPELLE VENDOMOISE</v>
      </c>
      <c r="E58" s="191">
        <f>IF(B58=0,0,IF(B58=0,"",VLOOKUP(B58,JA!A26:CL470,90,FALSE)))</f>
        <v>0</v>
      </c>
      <c r="F58" s="191">
        <v>0</v>
      </c>
      <c r="G58" s="192">
        <f t="shared" si="0"/>
        <v>0</v>
      </c>
      <c r="H58" s="193" t="str">
        <f t="shared" si="1"/>
        <v/>
      </c>
    </row>
    <row r="59" spans="2:8" ht="18" customHeight="1" x14ac:dyDescent="0.25">
      <c r="B59" s="190">
        <v>21</v>
      </c>
      <c r="C59" s="191">
        <f>IF(B59=0,0,IF(B59=0,"",VLOOKUP(B59,JA!A27:CK471,3,FALSE)))</f>
        <v>0</v>
      </c>
      <c r="D59" s="191" t="str">
        <f>IF(B59=0,0,IF(B59=0,"",VLOOKUP(B59,JA!A27:CK471,4,FALSE)))</f>
        <v>AP.LA CHAPELLE VENDOMOISE</v>
      </c>
      <c r="E59" s="191">
        <f>IF(B59=0,0,IF(B59=0,"",VLOOKUP(B59,JA!A27:CL471,90,FALSE)))</f>
        <v>0</v>
      </c>
      <c r="F59" s="191">
        <v>0</v>
      </c>
      <c r="G59" s="192">
        <f t="shared" si="0"/>
        <v>0</v>
      </c>
      <c r="H59" s="193" t="str">
        <f t="shared" si="1"/>
        <v/>
      </c>
    </row>
    <row r="60" spans="2:8" ht="18" customHeight="1" x14ac:dyDescent="0.25">
      <c r="B60" s="190">
        <v>22</v>
      </c>
      <c r="C60" s="191">
        <f>IF(B60=0,0,IF(B60=0,"",VLOOKUP(B60,JA!A28:CK472,3,FALSE)))</f>
        <v>0</v>
      </c>
      <c r="D60" s="191" t="str">
        <f>IF(B60=0,0,IF(B60=0,"",VLOOKUP(B60,JA!A28:CK472,4,FALSE)))</f>
        <v>AP.LA CHAPELLE VENDOMOISE</v>
      </c>
      <c r="E60" s="191">
        <f>IF(B60=0,0,IF(B60=0,"",VLOOKUP(B60,JA!A28:CL472,90,FALSE)))</f>
        <v>0</v>
      </c>
      <c r="F60" s="191">
        <v>0</v>
      </c>
      <c r="G60" s="192">
        <f t="shared" si="0"/>
        <v>0</v>
      </c>
      <c r="H60" s="193" t="str">
        <f t="shared" si="1"/>
        <v/>
      </c>
    </row>
    <row r="61" spans="2:8" ht="18" customHeight="1" x14ac:dyDescent="0.25">
      <c r="B61" s="190">
        <v>23</v>
      </c>
      <c r="C61" s="191">
        <f>IF(B61=0,0,IF(B61=0,"",VLOOKUP(B61,JA!A29:CK473,3,FALSE)))</f>
        <v>0</v>
      </c>
      <c r="D61" s="191" t="str">
        <f>IF(B61=0,0,IF(B61=0,"",VLOOKUP(B61,JA!A29:CK473,4,FALSE)))</f>
        <v>AP.LA CHAPELLE VENDOMOISE</v>
      </c>
      <c r="E61" s="191">
        <f>IF(B61=0,0,IF(B61=0,"",VLOOKUP(B61,JA!A29:CL473,90,FALSE)))</f>
        <v>0</v>
      </c>
      <c r="F61" s="191">
        <v>0</v>
      </c>
      <c r="G61" s="192">
        <f t="shared" si="0"/>
        <v>0</v>
      </c>
      <c r="H61" s="193" t="str">
        <f t="shared" si="1"/>
        <v/>
      </c>
    </row>
    <row r="62" spans="2:8" ht="18" customHeight="1" x14ac:dyDescent="0.25">
      <c r="B62" s="190">
        <v>24</v>
      </c>
      <c r="C62" s="191">
        <f>IF(B62=0,0,IF(B62=0,"",VLOOKUP(B62,JA!A30:CK474,3,FALSE)))</f>
        <v>0</v>
      </c>
      <c r="D62" s="191" t="str">
        <f>IF(B62=0,0,IF(B62=0,"",VLOOKUP(B62,JA!A30:CK474,4,FALSE)))</f>
        <v>AP.LA CHAPELLE VENDOMOISE</v>
      </c>
      <c r="E62" s="191">
        <f>IF(B62=0,0,IF(B62=0,"",VLOOKUP(B62,JA!A30:CL474,90,FALSE)))</f>
        <v>0</v>
      </c>
      <c r="F62" s="191">
        <v>0</v>
      </c>
      <c r="G62" s="192">
        <f t="shared" si="0"/>
        <v>0</v>
      </c>
      <c r="H62" s="193" t="str">
        <f t="shared" si="1"/>
        <v/>
      </c>
    </row>
    <row r="63" spans="2:8" ht="18" customHeight="1" x14ac:dyDescent="0.25">
      <c r="B63" s="190">
        <v>25</v>
      </c>
      <c r="C63" s="191">
        <f>IF(B63=0,0,IF(B63=0,"",VLOOKUP(B63,JA!A31:CK475,3,FALSE)))</f>
        <v>0</v>
      </c>
      <c r="D63" s="191" t="str">
        <f>IF(B63=0,0,IF(B63=0,"",VLOOKUP(B63,JA!A31:CK475,4,FALSE)))</f>
        <v>AP.LA CHAPELLE VENDOMOISE</v>
      </c>
      <c r="E63" s="191">
        <f>IF(B63=0,0,IF(B63=0,"",VLOOKUP(B63,JA!A31:CL475,90,FALSE)))</f>
        <v>0</v>
      </c>
      <c r="F63" s="191">
        <v>0</v>
      </c>
      <c r="G63" s="192">
        <f t="shared" si="0"/>
        <v>0</v>
      </c>
      <c r="H63" s="193" t="str">
        <f t="shared" si="1"/>
        <v/>
      </c>
    </row>
    <row r="64" spans="2:8" ht="18" customHeight="1" x14ac:dyDescent="0.25">
      <c r="B64" s="190">
        <v>26</v>
      </c>
      <c r="C64" s="191">
        <f>IF(B64=0,0,IF(B64=0,"",VLOOKUP(B64,JA!A32:CK476,3,FALSE)))</f>
        <v>0</v>
      </c>
      <c r="D64" s="191" t="str">
        <f>IF(B64=0,0,IF(B64=0,"",VLOOKUP(B64,JA!A32:CK476,4,FALSE)))</f>
        <v>AP.LA CHAPELLE VENDOMOISE</v>
      </c>
      <c r="E64" s="191">
        <f>IF(B64=0,0,IF(B64=0,"",VLOOKUP(B64,JA!A32:CL476,90,FALSE)))</f>
        <v>0</v>
      </c>
      <c r="F64" s="191">
        <v>0</v>
      </c>
      <c r="G64" s="192">
        <f t="shared" si="0"/>
        <v>0</v>
      </c>
      <c r="H64" s="193" t="str">
        <f t="shared" si="1"/>
        <v/>
      </c>
    </row>
    <row r="65" spans="2:8" ht="18" customHeight="1" x14ac:dyDescent="0.25">
      <c r="B65" s="190">
        <v>27</v>
      </c>
      <c r="C65" s="191">
        <f>IF(B65=0,0,IF(B65=0,"",VLOOKUP(B65,JA!A33:CK477,3,FALSE)))</f>
        <v>0</v>
      </c>
      <c r="D65" s="191" t="str">
        <f>IF(B65=0,0,IF(B65=0,"",VLOOKUP(B65,JA!A33:CK477,4,FALSE)))</f>
        <v>AP.LA CHAPELLE VENDOMOISE</v>
      </c>
      <c r="E65" s="191">
        <f>IF(B65=0,0,IF(B65=0,"",VLOOKUP(B65,JA!A33:CL477,90,FALSE)))</f>
        <v>0</v>
      </c>
      <c r="F65" s="191">
        <v>0</v>
      </c>
      <c r="G65" s="192">
        <f t="shared" si="0"/>
        <v>0</v>
      </c>
      <c r="H65" s="193" t="str">
        <f t="shared" si="1"/>
        <v/>
      </c>
    </row>
    <row r="66" spans="2:8" ht="18" customHeight="1" x14ac:dyDescent="0.25">
      <c r="B66" s="190">
        <v>28</v>
      </c>
      <c r="C66" s="191">
        <f>IF(B66=0,0,IF(B66=0,"",VLOOKUP(B66,JA!A34:CK478,3,FALSE)))</f>
        <v>0</v>
      </c>
      <c r="D66" s="191" t="str">
        <f>IF(B66=0,0,IF(B66=0,"",VLOOKUP(B66,JA!A34:CK478,4,FALSE)))</f>
        <v>AP.LA CHAPELLE VENDOMOISE</v>
      </c>
      <c r="E66" s="191">
        <f>IF(B66=0,0,IF(B66=0,"",VLOOKUP(B66,JA!A34:CL478,90,FALSE)))</f>
        <v>0</v>
      </c>
      <c r="F66" s="191">
        <v>0</v>
      </c>
      <c r="G66" s="192">
        <f t="shared" si="0"/>
        <v>0</v>
      </c>
      <c r="H66" s="193" t="str">
        <f t="shared" si="1"/>
        <v/>
      </c>
    </row>
    <row r="67" spans="2:8" ht="18" customHeight="1" x14ac:dyDescent="0.25">
      <c r="B67" s="190">
        <v>29</v>
      </c>
      <c r="C67" s="191">
        <f>IF(B67=0,0,IF(B67=0,"",VLOOKUP(B67,JA!A35:CK479,3,FALSE)))</f>
        <v>0</v>
      </c>
      <c r="D67" s="191" t="str">
        <f>IF(B67=0,0,IF(B67=0,"",VLOOKUP(B67,JA!A35:CK479,4,FALSE)))</f>
        <v>AP.LA CHAPELLE VENDOMOISE</v>
      </c>
      <c r="E67" s="191">
        <f>IF(B67=0,0,IF(B67=0,"",VLOOKUP(B67,JA!A35:CL479,90,FALSE)))</f>
        <v>0</v>
      </c>
      <c r="F67" s="191">
        <v>0</v>
      </c>
      <c r="G67" s="192">
        <f t="shared" si="0"/>
        <v>0</v>
      </c>
      <c r="H67" s="193" t="str">
        <f t="shared" si="1"/>
        <v/>
      </c>
    </row>
    <row r="68" spans="2:8" ht="18" customHeight="1" x14ac:dyDescent="0.25">
      <c r="B68" s="190">
        <v>30</v>
      </c>
      <c r="C68" s="191">
        <f>IF(B68=0,0,IF(B68=0,"",VLOOKUP(B68,JA!A36:CK480,3,FALSE)))</f>
        <v>0</v>
      </c>
      <c r="D68" s="191" t="str">
        <f>IF(B68=0,0,IF(B68=0,"",VLOOKUP(B68,JA!A36:CK480,4,FALSE)))</f>
        <v>AP.LA CHAPELLE VENDOMOISE</v>
      </c>
      <c r="E68" s="191">
        <f>IF(B68=0,0,IF(B68=0,"",VLOOKUP(B68,JA!A36:CL480,90,FALSE)))</f>
        <v>0</v>
      </c>
      <c r="F68" s="191">
        <v>0</v>
      </c>
      <c r="G68" s="192">
        <f t="shared" si="0"/>
        <v>0</v>
      </c>
      <c r="H68" s="193" t="str">
        <f t="shared" si="1"/>
        <v/>
      </c>
    </row>
    <row r="69" spans="2:8" ht="18" customHeight="1" x14ac:dyDescent="0.25">
      <c r="B69" s="190">
        <v>32</v>
      </c>
      <c r="C69" s="191">
        <f>IF(B69=0,0,IF(B69=0,"",VLOOKUP(B69,JA!A38:CK482,3,FALSE)))</f>
        <v>0</v>
      </c>
      <c r="D69" s="191" t="str">
        <f>IF(B69=0,0,IF(B69=0,"",VLOOKUP(B69,JA!A38:CK482,4,FALSE)))</f>
        <v>AS.CHAILLES TT.</v>
      </c>
      <c r="E69" s="191">
        <f>IF(B69=0,0,IF(B69=0,"",VLOOKUP(B69,JA!A38:CL482,90,FALSE)))</f>
        <v>0</v>
      </c>
      <c r="F69" s="191">
        <v>0</v>
      </c>
      <c r="G69" s="192">
        <f t="shared" si="0"/>
        <v>0</v>
      </c>
      <c r="H69" s="193" t="str">
        <f t="shared" si="1"/>
        <v/>
      </c>
    </row>
    <row r="70" spans="2:8" ht="18" customHeight="1" x14ac:dyDescent="0.25">
      <c r="B70" s="190">
        <v>33</v>
      </c>
      <c r="C70" s="191">
        <f>IF(B70=0,0,IF(B70=0,"",VLOOKUP(B70,JA!A39:CK483,3,FALSE)))</f>
        <v>0</v>
      </c>
      <c r="D70" s="191" t="str">
        <f>IF(B70=0,0,IF(B70=0,"",VLOOKUP(B70,JA!A39:CK483,4,FALSE)))</f>
        <v>AS.CHAILLES TT.</v>
      </c>
      <c r="E70" s="191">
        <f>IF(B70=0,0,IF(B70=0,"",VLOOKUP(B70,JA!A39:CL483,90,FALSE)))</f>
        <v>0</v>
      </c>
      <c r="F70" s="191">
        <v>0</v>
      </c>
      <c r="G70" s="192">
        <f t="shared" ref="G70:G133" si="2">E70+F70</f>
        <v>0</v>
      </c>
      <c r="H70" s="193" t="str">
        <f t="shared" ref="H70:H133" si="3">IF(G70=0,"",RANK(G70,$G$6:$G$456,0))</f>
        <v/>
      </c>
    </row>
    <row r="71" spans="2:8" ht="18" customHeight="1" x14ac:dyDescent="0.25">
      <c r="B71" s="190">
        <v>34</v>
      </c>
      <c r="C71" s="191">
        <f>IF(B71=0,0,IF(B71=0,"",VLOOKUP(B71,JA!A40:CK484,3,FALSE)))</f>
        <v>0</v>
      </c>
      <c r="D71" s="191" t="str">
        <f>IF(B71=0,0,IF(B71=0,"",VLOOKUP(B71,JA!A40:CK484,4,FALSE)))</f>
        <v>AS.CHAILLES TT.</v>
      </c>
      <c r="E71" s="191">
        <f>IF(B71=0,0,IF(B71=0,"",VLOOKUP(B71,JA!A40:CL484,90,FALSE)))</f>
        <v>0</v>
      </c>
      <c r="F71" s="191">
        <v>0</v>
      </c>
      <c r="G71" s="192">
        <f t="shared" si="2"/>
        <v>0</v>
      </c>
      <c r="H71" s="193" t="str">
        <f t="shared" si="3"/>
        <v/>
      </c>
    </row>
    <row r="72" spans="2:8" ht="18" customHeight="1" x14ac:dyDescent="0.25">
      <c r="B72" s="190">
        <v>35</v>
      </c>
      <c r="C72" s="191">
        <f>IF(B72=0,0,IF(B72=0,"",VLOOKUP(B72,JA!A41:CK485,3,FALSE)))</f>
        <v>0</v>
      </c>
      <c r="D72" s="191" t="str">
        <f>IF(B72=0,0,IF(B72=0,"",VLOOKUP(B72,JA!A41:CK485,4,FALSE)))</f>
        <v>AS.CHAILLES TT.</v>
      </c>
      <c r="E72" s="191">
        <f>IF(B72=0,0,IF(B72=0,"",VLOOKUP(B72,JA!A41:CL485,90,FALSE)))</f>
        <v>0</v>
      </c>
      <c r="F72" s="191">
        <v>0</v>
      </c>
      <c r="G72" s="192">
        <f t="shared" si="2"/>
        <v>0</v>
      </c>
      <c r="H72" s="193" t="str">
        <f t="shared" si="3"/>
        <v/>
      </c>
    </row>
    <row r="73" spans="2:8" ht="18" customHeight="1" x14ac:dyDescent="0.25">
      <c r="B73" s="190">
        <v>36</v>
      </c>
      <c r="C73" s="191">
        <f>IF(B73=0,0,IF(B73=0,"",VLOOKUP(B73,JA!A42:CK486,3,FALSE)))</f>
        <v>0</v>
      </c>
      <c r="D73" s="191" t="str">
        <f>IF(B73=0,0,IF(B73=0,"",VLOOKUP(B73,JA!A42:CK486,4,FALSE)))</f>
        <v>AS.CHAILLES TT.</v>
      </c>
      <c r="E73" s="191">
        <f>IF(B73=0,0,IF(B73=0,"",VLOOKUP(B73,JA!A42:CL486,90,FALSE)))</f>
        <v>0</v>
      </c>
      <c r="F73" s="191">
        <v>0</v>
      </c>
      <c r="G73" s="192">
        <f t="shared" si="2"/>
        <v>0</v>
      </c>
      <c r="H73" s="193" t="str">
        <f t="shared" si="3"/>
        <v/>
      </c>
    </row>
    <row r="74" spans="2:8" ht="18" customHeight="1" x14ac:dyDescent="0.25">
      <c r="B74" s="190">
        <v>37</v>
      </c>
      <c r="C74" s="191">
        <f>IF(B74=0,0,IF(B74=0,"",VLOOKUP(B74,JA!A43:CK487,3,FALSE)))</f>
        <v>0</v>
      </c>
      <c r="D74" s="191" t="str">
        <f>IF(B74=0,0,IF(B74=0,"",VLOOKUP(B74,JA!A43:CK487,4,FALSE)))</f>
        <v>AS.CHAILLES TT.</v>
      </c>
      <c r="E74" s="191">
        <f>IF(B74=0,0,IF(B74=0,"",VLOOKUP(B74,JA!A43:CL487,90,FALSE)))</f>
        <v>0</v>
      </c>
      <c r="F74" s="191">
        <v>0</v>
      </c>
      <c r="G74" s="192">
        <f t="shared" si="2"/>
        <v>0</v>
      </c>
      <c r="H74" s="193" t="str">
        <f t="shared" si="3"/>
        <v/>
      </c>
    </row>
    <row r="75" spans="2:8" ht="18" customHeight="1" x14ac:dyDescent="0.25">
      <c r="B75" s="190">
        <v>38</v>
      </c>
      <c r="C75" s="191">
        <f>IF(B75=0,0,IF(B75=0,"",VLOOKUP(B75,JA!A44:CK488,3,FALSE)))</f>
        <v>0</v>
      </c>
      <c r="D75" s="191" t="str">
        <f>IF(B75=0,0,IF(B75=0,"",VLOOKUP(B75,JA!A44:CK488,4,FALSE)))</f>
        <v>AS.CHAILLES TT.</v>
      </c>
      <c r="E75" s="191">
        <f>IF(B75=0,0,IF(B75=0,"",VLOOKUP(B75,JA!A44:CL488,90,FALSE)))</f>
        <v>0</v>
      </c>
      <c r="F75" s="191">
        <v>0</v>
      </c>
      <c r="G75" s="192">
        <f t="shared" si="2"/>
        <v>0</v>
      </c>
      <c r="H75" s="193" t="str">
        <f t="shared" si="3"/>
        <v/>
      </c>
    </row>
    <row r="76" spans="2:8" ht="18" customHeight="1" x14ac:dyDescent="0.25">
      <c r="B76" s="190">
        <v>39</v>
      </c>
      <c r="C76" s="191">
        <f>IF(B76=0,0,IF(B76=0,"",VLOOKUP(B76,JA!A45:CK489,3,FALSE)))</f>
        <v>0</v>
      </c>
      <c r="D76" s="191" t="str">
        <f>IF(B76=0,0,IF(B76=0,"",VLOOKUP(B76,JA!A45:CK489,4,FALSE)))</f>
        <v>AS.CHAILLES TT.</v>
      </c>
      <c r="E76" s="191">
        <f>IF(B76=0,0,IF(B76=0,"",VLOOKUP(B76,JA!A45:CL489,90,FALSE)))</f>
        <v>0</v>
      </c>
      <c r="F76" s="191">
        <v>0</v>
      </c>
      <c r="G76" s="192">
        <f t="shared" si="2"/>
        <v>0</v>
      </c>
      <c r="H76" s="193" t="str">
        <f t="shared" si="3"/>
        <v/>
      </c>
    </row>
    <row r="77" spans="2:8" ht="18" customHeight="1" x14ac:dyDescent="0.25">
      <c r="B77" s="190">
        <v>40</v>
      </c>
      <c r="C77" s="191">
        <f>IF(B77=0,0,IF(B77=0,"",VLOOKUP(B77,JA!A46:CK490,3,FALSE)))</f>
        <v>0</v>
      </c>
      <c r="D77" s="191" t="str">
        <f>IF(B77=0,0,IF(B77=0,"",VLOOKUP(B77,JA!A46:CK490,4,FALSE)))</f>
        <v>AS.CHAILLES TT.</v>
      </c>
      <c r="E77" s="191">
        <f>IF(B77=0,0,IF(B77=0,"",VLOOKUP(B77,JA!A46:CL490,90,FALSE)))</f>
        <v>0</v>
      </c>
      <c r="F77" s="191">
        <v>0</v>
      </c>
      <c r="G77" s="192">
        <f t="shared" si="2"/>
        <v>0</v>
      </c>
      <c r="H77" s="193" t="str">
        <f t="shared" si="3"/>
        <v/>
      </c>
    </row>
    <row r="78" spans="2:8" ht="18" customHeight="1" x14ac:dyDescent="0.25">
      <c r="B78" s="190">
        <v>41</v>
      </c>
      <c r="C78" s="191">
        <f>IF(B78=0,0,IF(B78=0,"",VLOOKUP(B78,JA!A47:CK491,3,FALSE)))</f>
        <v>0</v>
      </c>
      <c r="D78" s="191" t="str">
        <f>IF(B78=0,0,IF(B78=0,"",VLOOKUP(B78,JA!A47:CK491,4,FALSE)))</f>
        <v>AS.CHAILLES TT.</v>
      </c>
      <c r="E78" s="191">
        <f>IF(B78=0,0,IF(B78=0,"",VLOOKUP(B78,JA!A47:CL491,90,FALSE)))</f>
        <v>0</v>
      </c>
      <c r="F78" s="191">
        <v>0</v>
      </c>
      <c r="G78" s="192">
        <f t="shared" si="2"/>
        <v>0</v>
      </c>
      <c r="H78" s="193" t="str">
        <f t="shared" si="3"/>
        <v/>
      </c>
    </row>
    <row r="79" spans="2:8" ht="18" customHeight="1" x14ac:dyDescent="0.25">
      <c r="B79" s="190">
        <v>42</v>
      </c>
      <c r="C79" s="191">
        <f>IF(B79=0,0,IF(B79=0,"",VLOOKUP(B79,JA!A48:CK492,3,FALSE)))</f>
        <v>0</v>
      </c>
      <c r="D79" s="191" t="str">
        <f>IF(B79=0,0,IF(B79=0,"",VLOOKUP(B79,JA!A48:CK492,4,FALSE)))</f>
        <v>AS.CHAILLES TT.</v>
      </c>
      <c r="E79" s="191">
        <f>IF(B79=0,0,IF(B79=0,"",VLOOKUP(B79,JA!A48:CL492,90,FALSE)))</f>
        <v>0</v>
      </c>
      <c r="F79" s="191">
        <v>0</v>
      </c>
      <c r="G79" s="192">
        <f t="shared" si="2"/>
        <v>0</v>
      </c>
      <c r="H79" s="193" t="str">
        <f t="shared" si="3"/>
        <v/>
      </c>
    </row>
    <row r="80" spans="2:8" ht="18" customHeight="1" x14ac:dyDescent="0.25">
      <c r="B80" s="190">
        <v>43</v>
      </c>
      <c r="C80" s="191">
        <f>IF(B80=0,0,IF(B80=0,"",VLOOKUP(B80,JA!A49:CK493,3,FALSE)))</f>
        <v>0</v>
      </c>
      <c r="D80" s="191" t="str">
        <f>IF(B80=0,0,IF(B80=0,"",VLOOKUP(B80,JA!A49:CK493,4,FALSE)))</f>
        <v>AS.CHAILLES TT.</v>
      </c>
      <c r="E80" s="191">
        <f>IF(B80=0,0,IF(B80=0,"",VLOOKUP(B80,JA!A49:CL493,90,FALSE)))</f>
        <v>0</v>
      </c>
      <c r="F80" s="191">
        <v>0</v>
      </c>
      <c r="G80" s="192">
        <f t="shared" si="2"/>
        <v>0</v>
      </c>
      <c r="H80" s="193" t="str">
        <f t="shared" si="3"/>
        <v/>
      </c>
    </row>
    <row r="81" spans="2:8" ht="18" customHeight="1" x14ac:dyDescent="0.25">
      <c r="B81" s="190">
        <v>44</v>
      </c>
      <c r="C81" s="191">
        <f>IF(B81=0,0,IF(B81=0,"",VLOOKUP(B81,JA!A50:CK494,3,FALSE)))</f>
        <v>0</v>
      </c>
      <c r="D81" s="191" t="str">
        <f>IF(B81=0,0,IF(B81=0,"",VLOOKUP(B81,JA!A50:CK494,4,FALSE)))</f>
        <v>AS.CHAILLES TT.</v>
      </c>
      <c r="E81" s="191">
        <f>IF(B81=0,0,IF(B81=0,"",VLOOKUP(B81,JA!A50:CL494,90,FALSE)))</f>
        <v>0</v>
      </c>
      <c r="F81" s="191">
        <v>0</v>
      </c>
      <c r="G81" s="192">
        <f t="shared" si="2"/>
        <v>0</v>
      </c>
      <c r="H81" s="193" t="str">
        <f t="shared" si="3"/>
        <v/>
      </c>
    </row>
    <row r="82" spans="2:8" ht="18" customHeight="1" x14ac:dyDescent="0.25">
      <c r="B82" s="190">
        <v>45</v>
      </c>
      <c r="C82" s="191">
        <f>IF(B82=0,0,IF(B82=0,"",VLOOKUP(B82,JA!A51:CK495,3,FALSE)))</f>
        <v>0</v>
      </c>
      <c r="D82" s="191" t="str">
        <f>IF(B82=0,0,IF(B82=0,"",VLOOKUP(B82,JA!A51:CK495,4,FALSE)))</f>
        <v>AS.CHAILLES TT.</v>
      </c>
      <c r="E82" s="191">
        <f>IF(B82=0,0,IF(B82=0,"",VLOOKUP(B82,JA!A51:CL495,90,FALSE)))</f>
        <v>0</v>
      </c>
      <c r="F82" s="191">
        <v>0</v>
      </c>
      <c r="G82" s="192">
        <f t="shared" si="2"/>
        <v>0</v>
      </c>
      <c r="H82" s="193" t="str">
        <f t="shared" si="3"/>
        <v/>
      </c>
    </row>
    <row r="83" spans="2:8" ht="18" customHeight="1" x14ac:dyDescent="0.25">
      <c r="B83" s="190">
        <v>47</v>
      </c>
      <c r="C83" s="191">
        <f>IF(B83=0,0,IF(B83=0,"",VLOOKUP(B83,JA!A53:CK497,3,FALSE)))</f>
        <v>0</v>
      </c>
      <c r="D83" s="191" t="str">
        <f>IF(B83=0,0,IF(B83=0,"",VLOOKUP(B83,JA!A53:CK497,4,FALSE)))</f>
        <v>ASJ LA CHAUSSEE-ST-VICTOR</v>
      </c>
      <c r="E83" s="191">
        <f>IF(B83=0,0,IF(B83=0,"",VLOOKUP(B83,JA!A53:CL497,90,FALSE)))</f>
        <v>0</v>
      </c>
      <c r="F83" s="191">
        <v>0</v>
      </c>
      <c r="G83" s="192">
        <f t="shared" si="2"/>
        <v>0</v>
      </c>
      <c r="H83" s="193" t="str">
        <f t="shared" si="3"/>
        <v/>
      </c>
    </row>
    <row r="84" spans="2:8" ht="18" customHeight="1" x14ac:dyDescent="0.25">
      <c r="B84" s="190">
        <v>48</v>
      </c>
      <c r="C84" s="191">
        <f>IF(B84=0,0,IF(B84=0,"",VLOOKUP(B84,JA!A54:CK498,3,FALSE)))</f>
        <v>0</v>
      </c>
      <c r="D84" s="191" t="str">
        <f>IF(B84=0,0,IF(B84=0,"",VLOOKUP(B84,JA!A54:CK498,4,FALSE)))</f>
        <v>ASJ LA CHAUSSEE-ST-VICTOR</v>
      </c>
      <c r="E84" s="191">
        <f>IF(B84=0,0,IF(B84=0,"",VLOOKUP(B84,JA!A54:CL498,90,FALSE)))</f>
        <v>0</v>
      </c>
      <c r="F84" s="191">
        <v>0</v>
      </c>
      <c r="G84" s="192">
        <f t="shared" si="2"/>
        <v>0</v>
      </c>
      <c r="H84" s="193" t="str">
        <f t="shared" si="3"/>
        <v/>
      </c>
    </row>
    <row r="85" spans="2:8" ht="18" customHeight="1" x14ac:dyDescent="0.25">
      <c r="B85" s="190">
        <v>49</v>
      </c>
      <c r="C85" s="191">
        <f>IF(B85=0,0,IF(B85=0,"",VLOOKUP(B85,JA!A55:CK499,3,FALSE)))</f>
        <v>0</v>
      </c>
      <c r="D85" s="191" t="str">
        <f>IF(B85=0,0,IF(B85=0,"",VLOOKUP(B85,JA!A55:CK499,4,FALSE)))</f>
        <v>ASJ LA CHAUSSEE-ST-VICTOR</v>
      </c>
      <c r="E85" s="191">
        <f>IF(B85=0,0,IF(B85=0,"",VLOOKUP(B85,JA!A55:CL499,90,FALSE)))</f>
        <v>0</v>
      </c>
      <c r="F85" s="191">
        <v>0</v>
      </c>
      <c r="G85" s="192">
        <f t="shared" si="2"/>
        <v>0</v>
      </c>
      <c r="H85" s="193" t="str">
        <f t="shared" si="3"/>
        <v/>
      </c>
    </row>
    <row r="86" spans="2:8" ht="18" customHeight="1" x14ac:dyDescent="0.25">
      <c r="B86" s="190">
        <v>50</v>
      </c>
      <c r="C86" s="191">
        <f>IF(B86=0,0,IF(B86=0,"",VLOOKUP(B86,JA!A56:CK500,3,FALSE)))</f>
        <v>0</v>
      </c>
      <c r="D86" s="191" t="str">
        <f>IF(B86=0,0,IF(B86=0,"",VLOOKUP(B86,JA!A56:CK500,4,FALSE)))</f>
        <v>ASJ LA CHAUSSEE-ST-VICTOR</v>
      </c>
      <c r="E86" s="191">
        <f>IF(B86=0,0,IF(B86=0,"",VLOOKUP(B86,JA!A56:CL500,90,FALSE)))</f>
        <v>0</v>
      </c>
      <c r="F86" s="191">
        <v>0</v>
      </c>
      <c r="G86" s="192">
        <f t="shared" si="2"/>
        <v>0</v>
      </c>
      <c r="H86" s="193" t="str">
        <f t="shared" si="3"/>
        <v/>
      </c>
    </row>
    <row r="87" spans="2:8" ht="18" customHeight="1" x14ac:dyDescent="0.25">
      <c r="B87" s="190">
        <v>51</v>
      </c>
      <c r="C87" s="191">
        <f>IF(B87=0,0,IF(B87=0,"",VLOOKUP(B87,JA!A57:CK501,3,FALSE)))</f>
        <v>0</v>
      </c>
      <c r="D87" s="191" t="str">
        <f>IF(B87=0,0,IF(B87=0,"",VLOOKUP(B87,JA!A57:CK501,4,FALSE)))</f>
        <v>ASJ LA CHAUSSEE-ST-VICTOR</v>
      </c>
      <c r="E87" s="191">
        <f>IF(B87=0,0,IF(B87=0,"",VLOOKUP(B87,JA!A57:CL501,90,FALSE)))</f>
        <v>0</v>
      </c>
      <c r="F87" s="191">
        <v>0</v>
      </c>
      <c r="G87" s="192">
        <f t="shared" si="2"/>
        <v>0</v>
      </c>
      <c r="H87" s="193" t="str">
        <f t="shared" si="3"/>
        <v/>
      </c>
    </row>
    <row r="88" spans="2:8" ht="18" customHeight="1" x14ac:dyDescent="0.25">
      <c r="B88" s="190">
        <v>52</v>
      </c>
      <c r="C88" s="191">
        <f>IF(B88=0,0,IF(B88=0,"",VLOOKUP(B88,JA!A58:CK502,3,FALSE)))</f>
        <v>0</v>
      </c>
      <c r="D88" s="191" t="str">
        <f>IF(B88=0,0,IF(B88=0,"",VLOOKUP(B88,JA!A58:CK502,4,FALSE)))</f>
        <v>ASJ LA CHAUSSEE-ST-VICTOR</v>
      </c>
      <c r="E88" s="191">
        <f>IF(B88=0,0,IF(B88=0,"",VLOOKUP(B88,JA!A58:CL502,90,FALSE)))</f>
        <v>0</v>
      </c>
      <c r="F88" s="191">
        <v>0</v>
      </c>
      <c r="G88" s="192">
        <f t="shared" si="2"/>
        <v>0</v>
      </c>
      <c r="H88" s="193" t="str">
        <f t="shared" si="3"/>
        <v/>
      </c>
    </row>
    <row r="89" spans="2:8" ht="18" customHeight="1" x14ac:dyDescent="0.25">
      <c r="B89" s="190">
        <v>53</v>
      </c>
      <c r="C89" s="191">
        <f>IF(B89=0,0,IF(B89=0,"",VLOOKUP(B89,JA!A59:CK503,3,FALSE)))</f>
        <v>0</v>
      </c>
      <c r="D89" s="191" t="str">
        <f>IF(B89=0,0,IF(B89=0,"",VLOOKUP(B89,JA!A59:CK503,4,FALSE)))</f>
        <v>ASJ LA CHAUSSEE-ST-VICTOR</v>
      </c>
      <c r="E89" s="191">
        <f>IF(B89=0,0,IF(B89=0,"",VLOOKUP(B89,JA!A59:CL503,90,FALSE)))</f>
        <v>0</v>
      </c>
      <c r="F89" s="191">
        <v>0</v>
      </c>
      <c r="G89" s="192">
        <f t="shared" si="2"/>
        <v>0</v>
      </c>
      <c r="H89" s="193" t="str">
        <f t="shared" si="3"/>
        <v/>
      </c>
    </row>
    <row r="90" spans="2:8" ht="18" customHeight="1" x14ac:dyDescent="0.25">
      <c r="B90" s="190">
        <v>54</v>
      </c>
      <c r="C90" s="191">
        <f>IF(B90=0,0,IF(B90=0,"",VLOOKUP(B90,JA!A60:CK504,3,FALSE)))</f>
        <v>0</v>
      </c>
      <c r="D90" s="191" t="str">
        <f>IF(B90=0,0,IF(B90=0,"",VLOOKUP(B90,JA!A60:CK504,4,FALSE)))</f>
        <v>ASJ LA CHAUSSEE-ST-VICTOR</v>
      </c>
      <c r="E90" s="191">
        <f>IF(B90=0,0,IF(B90=0,"",VLOOKUP(B90,JA!A60:CL504,90,FALSE)))</f>
        <v>0</v>
      </c>
      <c r="F90" s="191">
        <v>0</v>
      </c>
      <c r="G90" s="192">
        <f t="shared" si="2"/>
        <v>0</v>
      </c>
      <c r="H90" s="193" t="str">
        <f t="shared" si="3"/>
        <v/>
      </c>
    </row>
    <row r="91" spans="2:8" ht="18" customHeight="1" x14ac:dyDescent="0.25">
      <c r="B91" s="190">
        <v>55</v>
      </c>
      <c r="C91" s="191">
        <f>IF(B91=0,0,IF(B91=0,"",VLOOKUP(B91,JA!A61:CK505,3,FALSE)))</f>
        <v>0</v>
      </c>
      <c r="D91" s="191" t="str">
        <f>IF(B91=0,0,IF(B91=0,"",VLOOKUP(B91,JA!A61:CK505,4,FALSE)))</f>
        <v>ASJ LA CHAUSSEE-ST-VICTOR</v>
      </c>
      <c r="E91" s="191">
        <f>IF(B91=0,0,IF(B91=0,"",VLOOKUP(B91,JA!A61:CL505,90,FALSE)))</f>
        <v>0</v>
      </c>
      <c r="F91" s="191">
        <v>0</v>
      </c>
      <c r="G91" s="192">
        <f t="shared" si="2"/>
        <v>0</v>
      </c>
      <c r="H91" s="193" t="str">
        <f t="shared" si="3"/>
        <v/>
      </c>
    </row>
    <row r="92" spans="2:8" ht="18" customHeight="1" x14ac:dyDescent="0.25">
      <c r="B92" s="190">
        <v>56</v>
      </c>
      <c r="C92" s="191">
        <f>IF(B92=0,0,IF(B92=0,"",VLOOKUP(B92,JA!A62:CK506,3,FALSE)))</f>
        <v>0</v>
      </c>
      <c r="D92" s="191" t="str">
        <f>IF(B92=0,0,IF(B92=0,"",VLOOKUP(B92,JA!A62:CK506,4,FALSE)))</f>
        <v>ASJ LA CHAUSSEE-ST-VICTOR</v>
      </c>
      <c r="E92" s="191">
        <f>IF(B92=0,0,IF(B92=0,"",VLOOKUP(B92,JA!A62:CL506,90,FALSE)))</f>
        <v>0</v>
      </c>
      <c r="F92" s="191">
        <v>0</v>
      </c>
      <c r="G92" s="192">
        <f t="shared" si="2"/>
        <v>0</v>
      </c>
      <c r="H92" s="193" t="str">
        <f t="shared" si="3"/>
        <v/>
      </c>
    </row>
    <row r="93" spans="2:8" ht="18" customHeight="1" x14ac:dyDescent="0.25">
      <c r="B93" s="190">
        <v>57</v>
      </c>
      <c r="C93" s="191">
        <f>IF(B93=0,0,IF(B93=0,"",VLOOKUP(B93,JA!A63:CK507,3,FALSE)))</f>
        <v>0</v>
      </c>
      <c r="D93" s="191" t="str">
        <f>IF(B93=0,0,IF(B93=0,"",VLOOKUP(B93,JA!A63:CK507,4,FALSE)))</f>
        <v>ASJ LA CHAUSSEE-ST-VICTOR</v>
      </c>
      <c r="E93" s="191">
        <f>IF(B93=0,0,IF(B93=0,"",VLOOKUP(B93,JA!A63:CL507,90,FALSE)))</f>
        <v>0</v>
      </c>
      <c r="F93" s="191">
        <v>0</v>
      </c>
      <c r="G93" s="192">
        <f t="shared" si="2"/>
        <v>0</v>
      </c>
      <c r="H93" s="193" t="str">
        <f t="shared" si="3"/>
        <v/>
      </c>
    </row>
    <row r="94" spans="2:8" ht="18" customHeight="1" x14ac:dyDescent="0.25">
      <c r="B94" s="190">
        <v>58</v>
      </c>
      <c r="C94" s="191">
        <f>IF(B94=0,0,IF(B94=0,"",VLOOKUP(B94,JA!A64:CK508,3,FALSE)))</f>
        <v>0</v>
      </c>
      <c r="D94" s="191" t="str">
        <f>IF(B94=0,0,IF(B94=0,"",VLOOKUP(B94,JA!A64:CK508,4,FALSE)))</f>
        <v>ASJ LA CHAUSSEE-ST-VICTOR</v>
      </c>
      <c r="E94" s="191">
        <f>IF(B94=0,0,IF(B94=0,"",VLOOKUP(B94,JA!A64:CL508,90,FALSE)))</f>
        <v>0</v>
      </c>
      <c r="F94" s="191">
        <v>0</v>
      </c>
      <c r="G94" s="192">
        <f t="shared" si="2"/>
        <v>0</v>
      </c>
      <c r="H94" s="193" t="str">
        <f t="shared" si="3"/>
        <v/>
      </c>
    </row>
    <row r="95" spans="2:8" ht="18" customHeight="1" x14ac:dyDescent="0.25">
      <c r="B95" s="190">
        <v>59</v>
      </c>
      <c r="C95" s="191">
        <f>IF(B95=0,0,IF(B95=0,"",VLOOKUP(B95,JA!A65:CK509,3,FALSE)))</f>
        <v>0</v>
      </c>
      <c r="D95" s="191" t="str">
        <f>IF(B95=0,0,IF(B95=0,"",VLOOKUP(B95,JA!A65:CK509,4,FALSE)))</f>
        <v>ASJ LA CHAUSSEE-ST-VICTOR</v>
      </c>
      <c r="E95" s="191">
        <f>IF(B95=0,0,IF(B95=0,"",VLOOKUP(B95,JA!A65:CL509,90,FALSE)))</f>
        <v>0</v>
      </c>
      <c r="F95" s="191">
        <v>0</v>
      </c>
      <c r="G95" s="192">
        <f t="shared" si="2"/>
        <v>0</v>
      </c>
      <c r="H95" s="193" t="str">
        <f t="shared" si="3"/>
        <v/>
      </c>
    </row>
    <row r="96" spans="2:8" ht="18" customHeight="1" x14ac:dyDescent="0.25">
      <c r="B96" s="190">
        <v>60</v>
      </c>
      <c r="C96" s="191">
        <f>IF(B96=0,0,IF(B96=0,"",VLOOKUP(B96,JA!A66:CK510,3,FALSE)))</f>
        <v>0</v>
      </c>
      <c r="D96" s="191" t="str">
        <f>IF(B96=0,0,IF(B96=0,"",VLOOKUP(B96,JA!A66:CK510,4,FALSE)))</f>
        <v>ASJ LA CHAUSSEE-ST-VICTOR</v>
      </c>
      <c r="E96" s="191">
        <f>IF(B96=0,0,IF(B96=0,"",VLOOKUP(B96,JA!A66:CL510,90,FALSE)))</f>
        <v>0</v>
      </c>
      <c r="F96" s="191">
        <v>0</v>
      </c>
      <c r="G96" s="192">
        <f t="shared" si="2"/>
        <v>0</v>
      </c>
      <c r="H96" s="193" t="str">
        <f t="shared" si="3"/>
        <v/>
      </c>
    </row>
    <row r="97" spans="2:8" ht="18" customHeight="1" x14ac:dyDescent="0.25">
      <c r="B97" s="190">
        <v>62</v>
      </c>
      <c r="C97" s="191" t="str">
        <f>IF(B97=0,0,IF(B97=0,"",VLOOKUP(B97,JA!A68:CK512,3,FALSE)))</f>
        <v>FONTAINE Jean-Claude</v>
      </c>
      <c r="D97" s="191" t="str">
        <f>IF(B97=0,0,IF(B97=0,"",VLOOKUP(B97,JA!A68:CK512,4,FALSE)))</f>
        <v xml:space="preserve">AZE TENNIS DE TABLE </v>
      </c>
      <c r="E97" s="191">
        <f>IF(B97=0,0,IF(B97=0,"",VLOOKUP(B97,JA!A68:CL512,90,FALSE)))</f>
        <v>0</v>
      </c>
      <c r="F97" s="191">
        <v>0</v>
      </c>
      <c r="G97" s="192">
        <f t="shared" si="2"/>
        <v>0</v>
      </c>
      <c r="H97" s="193" t="str">
        <f t="shared" si="3"/>
        <v/>
      </c>
    </row>
    <row r="98" spans="2:8" ht="18" customHeight="1" x14ac:dyDescent="0.25">
      <c r="B98" s="190">
        <v>64</v>
      </c>
      <c r="C98" s="191">
        <f>IF(B98=0,0,IF(B98=0,"",VLOOKUP(B98,JA!A70:CK514,3,FALSE)))</f>
        <v>0</v>
      </c>
      <c r="D98" s="191" t="str">
        <f>IF(B98=0,0,IF(B98=0,"",VLOOKUP(B98,JA!A70:CK514,4,FALSE)))</f>
        <v xml:space="preserve">AZE TENNIS DE TABLE </v>
      </c>
      <c r="E98" s="191">
        <f>IF(B98=0,0,IF(B98=0,"",VLOOKUP(B98,JA!A70:CL514,90,FALSE)))</f>
        <v>0</v>
      </c>
      <c r="F98" s="191">
        <v>0</v>
      </c>
      <c r="G98" s="192">
        <f t="shared" si="2"/>
        <v>0</v>
      </c>
      <c r="H98" s="193" t="str">
        <f t="shared" si="3"/>
        <v/>
      </c>
    </row>
    <row r="99" spans="2:8" ht="18" customHeight="1" x14ac:dyDescent="0.25">
      <c r="B99" s="190">
        <v>65</v>
      </c>
      <c r="C99" s="191">
        <f>IF(B99=0,0,IF(B99=0,"",VLOOKUP(B99,JA!A71:CK515,3,FALSE)))</f>
        <v>0</v>
      </c>
      <c r="D99" s="191" t="str">
        <f>IF(B99=0,0,IF(B99=0,"",VLOOKUP(B99,JA!A71:CK515,4,FALSE)))</f>
        <v xml:space="preserve">AZE TENNIS DE TABLE </v>
      </c>
      <c r="E99" s="191">
        <f>IF(B99=0,0,IF(B99=0,"",VLOOKUP(B99,JA!A71:CL515,90,FALSE)))</f>
        <v>0</v>
      </c>
      <c r="F99" s="191">
        <v>0</v>
      </c>
      <c r="G99" s="192">
        <f t="shared" si="2"/>
        <v>0</v>
      </c>
      <c r="H99" s="193" t="str">
        <f t="shared" si="3"/>
        <v/>
      </c>
    </row>
    <row r="100" spans="2:8" ht="18" customHeight="1" x14ac:dyDescent="0.25">
      <c r="B100" s="190">
        <v>66</v>
      </c>
      <c r="C100" s="191">
        <f>IF(B100=0,0,IF(B100=0,"",VLOOKUP(B100,JA!A72:CK516,3,FALSE)))</f>
        <v>0</v>
      </c>
      <c r="D100" s="191" t="str">
        <f>IF(B100=0,0,IF(B100=0,"",VLOOKUP(B100,JA!A72:CK516,4,FALSE)))</f>
        <v xml:space="preserve">AZE TENNIS DE TABLE </v>
      </c>
      <c r="E100" s="191">
        <f>IF(B100=0,0,IF(B100=0,"",VLOOKUP(B100,JA!A72:CL516,90,FALSE)))</f>
        <v>0</v>
      </c>
      <c r="F100" s="191">
        <v>0</v>
      </c>
      <c r="G100" s="192">
        <f t="shared" si="2"/>
        <v>0</v>
      </c>
      <c r="H100" s="193" t="str">
        <f t="shared" si="3"/>
        <v/>
      </c>
    </row>
    <row r="101" spans="2:8" ht="18" customHeight="1" x14ac:dyDescent="0.25">
      <c r="B101" s="190">
        <v>67</v>
      </c>
      <c r="C101" s="191">
        <f>IF(B101=0,0,IF(B101=0,"",VLOOKUP(B101,JA!A73:CK517,3,FALSE)))</f>
        <v>0</v>
      </c>
      <c r="D101" s="191" t="str">
        <f>IF(B101=0,0,IF(B101=0,"",VLOOKUP(B101,JA!A73:CK517,4,FALSE)))</f>
        <v xml:space="preserve">AZE TENNIS DE TABLE </v>
      </c>
      <c r="E101" s="191">
        <f>IF(B101=0,0,IF(B101=0,"",VLOOKUP(B101,JA!A73:CL517,90,FALSE)))</f>
        <v>0</v>
      </c>
      <c r="F101" s="191">
        <v>0</v>
      </c>
      <c r="G101" s="192">
        <f t="shared" si="2"/>
        <v>0</v>
      </c>
      <c r="H101" s="193" t="str">
        <f t="shared" si="3"/>
        <v/>
      </c>
    </row>
    <row r="102" spans="2:8" ht="18" customHeight="1" x14ac:dyDescent="0.25">
      <c r="B102" s="190">
        <v>68</v>
      </c>
      <c r="C102" s="191">
        <f>IF(B102=0,0,IF(B102=0,"",VLOOKUP(B102,JA!A74:CK518,3,FALSE)))</f>
        <v>0</v>
      </c>
      <c r="D102" s="191" t="str">
        <f>IF(B102=0,0,IF(B102=0,"",VLOOKUP(B102,JA!A74:CK518,4,FALSE)))</f>
        <v xml:space="preserve">AZE TENNIS DE TABLE </v>
      </c>
      <c r="E102" s="191">
        <f>IF(B102=0,0,IF(B102=0,"",VLOOKUP(B102,JA!A74:CL518,90,FALSE)))</f>
        <v>0</v>
      </c>
      <c r="F102" s="191">
        <v>0</v>
      </c>
      <c r="G102" s="192">
        <f t="shared" si="2"/>
        <v>0</v>
      </c>
      <c r="H102" s="193" t="str">
        <f t="shared" si="3"/>
        <v/>
      </c>
    </row>
    <row r="103" spans="2:8" ht="18" customHeight="1" x14ac:dyDescent="0.25">
      <c r="B103" s="190">
        <v>69</v>
      </c>
      <c r="C103" s="191">
        <f>IF(B103=0,0,IF(B103=0,"",VLOOKUP(B103,JA!A75:CK519,3,FALSE)))</f>
        <v>0</v>
      </c>
      <c r="D103" s="191" t="str">
        <f>IF(B103=0,0,IF(B103=0,"",VLOOKUP(B103,JA!A75:CK519,4,FALSE)))</f>
        <v xml:space="preserve">AZE TENNIS DE TABLE </v>
      </c>
      <c r="E103" s="191">
        <f>IF(B103=0,0,IF(B103=0,"",VLOOKUP(B103,JA!A75:CL519,90,FALSE)))</f>
        <v>0</v>
      </c>
      <c r="F103" s="191">
        <v>0</v>
      </c>
      <c r="G103" s="192">
        <f t="shared" si="2"/>
        <v>0</v>
      </c>
      <c r="H103" s="193" t="str">
        <f t="shared" si="3"/>
        <v/>
      </c>
    </row>
    <row r="104" spans="2:8" ht="18" customHeight="1" x14ac:dyDescent="0.25">
      <c r="B104" s="190">
        <v>70</v>
      </c>
      <c r="C104" s="191">
        <f>IF(B104=0,0,IF(B104=0,"",VLOOKUP(B104,JA!A76:CK520,3,FALSE)))</f>
        <v>0</v>
      </c>
      <c r="D104" s="191" t="str">
        <f>IF(B104=0,0,IF(B104=0,"",VLOOKUP(B104,JA!A76:CK520,4,FALSE)))</f>
        <v xml:space="preserve">AZE TENNIS DE TABLE </v>
      </c>
      <c r="E104" s="191">
        <f>IF(B104=0,0,IF(B104=0,"",VLOOKUP(B104,JA!A76:CL520,90,FALSE)))</f>
        <v>0</v>
      </c>
      <c r="F104" s="191">
        <v>0</v>
      </c>
      <c r="G104" s="192">
        <f t="shared" si="2"/>
        <v>0</v>
      </c>
      <c r="H104" s="193" t="str">
        <f t="shared" si="3"/>
        <v/>
      </c>
    </row>
    <row r="105" spans="2:8" ht="18" customHeight="1" x14ac:dyDescent="0.25">
      <c r="B105" s="190">
        <v>71</v>
      </c>
      <c r="C105" s="191">
        <f>IF(B105=0,0,IF(B105=0,"",VLOOKUP(B105,JA!A77:CK521,3,FALSE)))</f>
        <v>0</v>
      </c>
      <c r="D105" s="191" t="str">
        <f>IF(B105=0,0,IF(B105=0,"",VLOOKUP(B105,JA!A77:CK521,4,FALSE)))</f>
        <v xml:space="preserve">AZE TENNIS DE TABLE </v>
      </c>
      <c r="E105" s="191">
        <f>IF(B105=0,0,IF(B105=0,"",VLOOKUP(B105,JA!A77:CL521,90,FALSE)))</f>
        <v>0</v>
      </c>
      <c r="F105" s="191">
        <v>0</v>
      </c>
      <c r="G105" s="192">
        <f t="shared" si="2"/>
        <v>0</v>
      </c>
      <c r="H105" s="193" t="str">
        <f t="shared" si="3"/>
        <v/>
      </c>
    </row>
    <row r="106" spans="2:8" ht="18" customHeight="1" x14ac:dyDescent="0.25">
      <c r="B106" s="190">
        <v>72</v>
      </c>
      <c r="C106" s="191">
        <f>IF(B106=0,0,IF(B106=0,"",VLOOKUP(B106,JA!A78:CK522,3,FALSE)))</f>
        <v>0</v>
      </c>
      <c r="D106" s="191" t="str">
        <f>IF(B106=0,0,IF(B106=0,"",VLOOKUP(B106,JA!A78:CK522,4,FALSE)))</f>
        <v xml:space="preserve">AZE TENNIS DE TABLE </v>
      </c>
      <c r="E106" s="191">
        <f>IF(B106=0,0,IF(B106=0,"",VLOOKUP(B106,JA!A78:CL522,90,FALSE)))</f>
        <v>0</v>
      </c>
      <c r="F106" s="191">
        <v>0</v>
      </c>
      <c r="G106" s="192">
        <f t="shared" si="2"/>
        <v>0</v>
      </c>
      <c r="H106" s="193" t="str">
        <f t="shared" si="3"/>
        <v/>
      </c>
    </row>
    <row r="107" spans="2:8" ht="18" customHeight="1" x14ac:dyDescent="0.25">
      <c r="B107" s="190">
        <v>73</v>
      </c>
      <c r="C107" s="191">
        <f>IF(B107=0,0,IF(B107=0,"",VLOOKUP(B107,JA!A79:CK523,3,FALSE)))</f>
        <v>0</v>
      </c>
      <c r="D107" s="191" t="str">
        <f>IF(B107=0,0,IF(B107=0,"",VLOOKUP(B107,JA!A79:CK523,4,FALSE)))</f>
        <v xml:space="preserve">AZE TENNIS DE TABLE </v>
      </c>
      <c r="E107" s="191">
        <f>IF(B107=0,0,IF(B107=0,"",VLOOKUP(B107,JA!A79:CL523,90,FALSE)))</f>
        <v>0</v>
      </c>
      <c r="F107" s="191">
        <v>0</v>
      </c>
      <c r="G107" s="192">
        <f t="shared" si="2"/>
        <v>0</v>
      </c>
      <c r="H107" s="193" t="str">
        <f t="shared" si="3"/>
        <v/>
      </c>
    </row>
    <row r="108" spans="2:8" ht="18" customHeight="1" x14ac:dyDescent="0.25">
      <c r="B108" s="190">
        <v>74</v>
      </c>
      <c r="C108" s="191">
        <f>IF(B108=0,0,IF(B108=0,"",VLOOKUP(B108,JA!A80:CK524,3,FALSE)))</f>
        <v>0</v>
      </c>
      <c r="D108" s="191" t="str">
        <f>IF(B108=0,0,IF(B108=0,"",VLOOKUP(B108,JA!A80:CK524,4,FALSE)))</f>
        <v xml:space="preserve">AZE TENNIS DE TABLE </v>
      </c>
      <c r="E108" s="191">
        <f>IF(B108=0,0,IF(B108=0,"",VLOOKUP(B108,JA!A80:CL524,90,FALSE)))</f>
        <v>0</v>
      </c>
      <c r="F108" s="191">
        <v>0</v>
      </c>
      <c r="G108" s="192">
        <f t="shared" si="2"/>
        <v>0</v>
      </c>
      <c r="H108" s="193" t="str">
        <f t="shared" si="3"/>
        <v/>
      </c>
    </row>
    <row r="109" spans="2:8" ht="18" customHeight="1" x14ac:dyDescent="0.25">
      <c r="B109" s="190">
        <v>75</v>
      </c>
      <c r="C109" s="191">
        <f>IF(B109=0,0,IF(B109=0,"",VLOOKUP(B109,JA!A81:CK525,3,FALSE)))</f>
        <v>0</v>
      </c>
      <c r="D109" s="191" t="str">
        <f>IF(B109=0,0,IF(B109=0,"",VLOOKUP(B109,JA!A81:CK525,4,FALSE)))</f>
        <v xml:space="preserve">AZE TENNIS DE TABLE </v>
      </c>
      <c r="E109" s="191">
        <f>IF(B109=0,0,IF(B109=0,"",VLOOKUP(B109,JA!A81:CL525,90,FALSE)))</f>
        <v>0</v>
      </c>
      <c r="F109" s="191">
        <v>0</v>
      </c>
      <c r="G109" s="192">
        <f t="shared" si="2"/>
        <v>0</v>
      </c>
      <c r="H109" s="193" t="str">
        <f t="shared" si="3"/>
        <v/>
      </c>
    </row>
    <row r="110" spans="2:8" ht="18" customHeight="1" x14ac:dyDescent="0.25">
      <c r="B110" s="190">
        <v>80</v>
      </c>
      <c r="C110" s="191">
        <f>IF(B110=0,0,IF(B110=0,"",VLOOKUP(B110,JA!A86:CK530,3,FALSE)))</f>
        <v>0</v>
      </c>
      <c r="D110" s="191" t="str">
        <f>IF(B110=0,0,IF(B110=0,"",VLOOKUP(B110,JA!A86:CK530,4,FALSE)))</f>
        <v>BLOIS PING 41</v>
      </c>
      <c r="E110" s="191">
        <f>IF(B110=0,0,IF(B110=0,"",VLOOKUP(B110,JA!A86:CL530,90,FALSE)))</f>
        <v>0</v>
      </c>
      <c r="F110" s="191">
        <v>0</v>
      </c>
      <c r="G110" s="192">
        <f t="shared" si="2"/>
        <v>0</v>
      </c>
      <c r="H110" s="193" t="str">
        <f t="shared" si="3"/>
        <v/>
      </c>
    </row>
    <row r="111" spans="2:8" ht="18" customHeight="1" x14ac:dyDescent="0.25">
      <c r="B111" s="190">
        <v>81</v>
      </c>
      <c r="C111" s="191">
        <f>IF(B111=0,0,IF(B111=0,"",VLOOKUP(B111,JA!A87:CK531,3,FALSE)))</f>
        <v>0</v>
      </c>
      <c r="D111" s="191" t="str">
        <f>IF(B111=0,0,IF(B111=0,"",VLOOKUP(B111,JA!A87:CK531,4,FALSE)))</f>
        <v>BLOIS PING 41</v>
      </c>
      <c r="E111" s="191">
        <f>IF(B111=0,0,IF(B111=0,"",VLOOKUP(B111,JA!A87:CL531,90,FALSE)))</f>
        <v>0</v>
      </c>
      <c r="F111" s="191">
        <v>0</v>
      </c>
      <c r="G111" s="192">
        <f t="shared" si="2"/>
        <v>0</v>
      </c>
      <c r="H111" s="193" t="str">
        <f t="shared" si="3"/>
        <v/>
      </c>
    </row>
    <row r="112" spans="2:8" ht="18" customHeight="1" x14ac:dyDescent="0.25">
      <c r="B112" s="190">
        <v>82</v>
      </c>
      <c r="C112" s="191">
        <f>IF(B112=0,0,IF(B112=0,"",VLOOKUP(B112,JA!A88:CK532,3,FALSE)))</f>
        <v>0</v>
      </c>
      <c r="D112" s="191" t="str">
        <f>IF(B112=0,0,IF(B112=0,"",VLOOKUP(B112,JA!A88:CK532,4,FALSE)))</f>
        <v>BLOIS PING 41</v>
      </c>
      <c r="E112" s="191">
        <f>IF(B112=0,0,IF(B112=0,"",VLOOKUP(B112,JA!A88:CL532,90,FALSE)))</f>
        <v>0</v>
      </c>
      <c r="F112" s="191">
        <v>0</v>
      </c>
      <c r="G112" s="192">
        <f t="shared" si="2"/>
        <v>0</v>
      </c>
      <c r="H112" s="193" t="str">
        <f t="shared" si="3"/>
        <v/>
      </c>
    </row>
    <row r="113" spans="2:8" ht="18" customHeight="1" x14ac:dyDescent="0.25">
      <c r="B113" s="190">
        <v>83</v>
      </c>
      <c r="C113" s="191">
        <f>IF(B113=0,0,IF(B113=0,"",VLOOKUP(B113,JA!A89:CK533,3,FALSE)))</f>
        <v>0</v>
      </c>
      <c r="D113" s="191" t="str">
        <f>IF(B113=0,0,IF(B113=0,"",VLOOKUP(B113,JA!A89:CK533,4,FALSE)))</f>
        <v>BLOIS PING 41</v>
      </c>
      <c r="E113" s="191">
        <f>IF(B113=0,0,IF(B113=0,"",VLOOKUP(B113,JA!A89:CL533,90,FALSE)))</f>
        <v>0</v>
      </c>
      <c r="F113" s="191">
        <v>0</v>
      </c>
      <c r="G113" s="192">
        <f t="shared" si="2"/>
        <v>0</v>
      </c>
      <c r="H113" s="193" t="str">
        <f t="shared" si="3"/>
        <v/>
      </c>
    </row>
    <row r="114" spans="2:8" ht="18" customHeight="1" x14ac:dyDescent="0.25">
      <c r="B114" s="190">
        <v>84</v>
      </c>
      <c r="C114" s="191">
        <f>IF(B114=0,0,IF(B114=0,"",VLOOKUP(B114,JA!A90:CK534,3,FALSE)))</f>
        <v>0</v>
      </c>
      <c r="D114" s="191" t="str">
        <f>IF(B114=0,0,IF(B114=0,"",VLOOKUP(B114,JA!A90:CK534,4,FALSE)))</f>
        <v>BLOIS PING 41</v>
      </c>
      <c r="E114" s="191">
        <f>IF(B114=0,0,IF(B114=0,"",VLOOKUP(B114,JA!A90:CL534,90,FALSE)))</f>
        <v>0</v>
      </c>
      <c r="F114" s="191">
        <v>0</v>
      </c>
      <c r="G114" s="192">
        <f t="shared" si="2"/>
        <v>0</v>
      </c>
      <c r="H114" s="193" t="str">
        <f t="shared" si="3"/>
        <v/>
      </c>
    </row>
    <row r="115" spans="2:8" ht="18" customHeight="1" x14ac:dyDescent="0.25">
      <c r="B115" s="190">
        <v>85</v>
      </c>
      <c r="C115" s="191">
        <f>IF(B115=0,0,IF(B115=0,"",VLOOKUP(B115,JA!A91:CK535,3,FALSE)))</f>
        <v>0</v>
      </c>
      <c r="D115" s="191" t="str">
        <f>IF(B115=0,0,IF(B115=0,"",VLOOKUP(B115,JA!A91:CK535,4,FALSE)))</f>
        <v>BLOIS PING 41</v>
      </c>
      <c r="E115" s="191">
        <f>IF(B115=0,0,IF(B115=0,"",VLOOKUP(B115,JA!A91:CL535,90,FALSE)))</f>
        <v>0</v>
      </c>
      <c r="F115" s="191">
        <v>0</v>
      </c>
      <c r="G115" s="192">
        <f t="shared" si="2"/>
        <v>0</v>
      </c>
      <c r="H115" s="193" t="str">
        <f t="shared" si="3"/>
        <v/>
      </c>
    </row>
    <row r="116" spans="2:8" ht="18" customHeight="1" x14ac:dyDescent="0.25">
      <c r="B116" s="190">
        <v>86</v>
      </c>
      <c r="C116" s="191">
        <f>IF(B116=0,0,IF(B116=0,"",VLOOKUP(B116,JA!A92:CK536,3,FALSE)))</f>
        <v>0</v>
      </c>
      <c r="D116" s="191" t="str">
        <f>IF(B116=0,0,IF(B116=0,"",VLOOKUP(B116,JA!A92:CK536,4,FALSE)))</f>
        <v>BLOIS PING 41</v>
      </c>
      <c r="E116" s="191">
        <f>IF(B116=0,0,IF(B116=0,"",VLOOKUP(B116,JA!A92:CL536,90,FALSE)))</f>
        <v>0</v>
      </c>
      <c r="F116" s="191">
        <v>0</v>
      </c>
      <c r="G116" s="192">
        <f t="shared" si="2"/>
        <v>0</v>
      </c>
      <c r="H116" s="193" t="str">
        <f t="shared" si="3"/>
        <v/>
      </c>
    </row>
    <row r="117" spans="2:8" ht="18" customHeight="1" x14ac:dyDescent="0.25">
      <c r="B117" s="190">
        <v>87</v>
      </c>
      <c r="C117" s="191">
        <f>IF(B117=0,0,IF(B117=0,"",VLOOKUP(B117,JA!A93:CK537,3,FALSE)))</f>
        <v>0</v>
      </c>
      <c r="D117" s="191" t="str">
        <f>IF(B117=0,0,IF(B117=0,"",VLOOKUP(B117,JA!A93:CK537,4,FALSE)))</f>
        <v>BLOIS PING 41</v>
      </c>
      <c r="E117" s="191">
        <f>IF(B117=0,0,IF(B117=0,"",VLOOKUP(B117,JA!A93:CL537,90,FALSE)))</f>
        <v>0</v>
      </c>
      <c r="F117" s="191">
        <v>0</v>
      </c>
      <c r="G117" s="192">
        <f t="shared" si="2"/>
        <v>0</v>
      </c>
      <c r="H117" s="193" t="str">
        <f t="shared" si="3"/>
        <v/>
      </c>
    </row>
    <row r="118" spans="2:8" ht="18" customHeight="1" x14ac:dyDescent="0.25">
      <c r="B118" s="190">
        <v>88</v>
      </c>
      <c r="C118" s="191">
        <f>IF(B118=0,0,IF(B118=0,"",VLOOKUP(B118,JA!A94:CK538,3,FALSE)))</f>
        <v>0</v>
      </c>
      <c r="D118" s="191" t="str">
        <f>IF(B118=0,0,IF(B118=0,"",VLOOKUP(B118,JA!A94:CK538,4,FALSE)))</f>
        <v>BLOIS PING 41</v>
      </c>
      <c r="E118" s="191">
        <f>IF(B118=0,0,IF(B118=0,"",VLOOKUP(B118,JA!A94:CL538,90,FALSE)))</f>
        <v>0</v>
      </c>
      <c r="F118" s="191">
        <v>0</v>
      </c>
      <c r="G118" s="192">
        <f t="shared" si="2"/>
        <v>0</v>
      </c>
      <c r="H118" s="193" t="str">
        <f t="shared" si="3"/>
        <v/>
      </c>
    </row>
    <row r="119" spans="2:8" ht="18" customHeight="1" x14ac:dyDescent="0.25">
      <c r="B119" s="190">
        <v>89</v>
      </c>
      <c r="C119" s="191">
        <f>IF(B119=0,0,IF(B119=0,"",VLOOKUP(B119,JA!A95:CK539,3,FALSE)))</f>
        <v>0</v>
      </c>
      <c r="D119" s="191" t="str">
        <f>IF(B119=0,0,IF(B119=0,"",VLOOKUP(B119,JA!A95:CK539,4,FALSE)))</f>
        <v>BLOIS PING 41</v>
      </c>
      <c r="E119" s="191">
        <f>IF(B119=0,0,IF(B119=0,"",VLOOKUP(B119,JA!A95:CL539,90,FALSE)))</f>
        <v>0</v>
      </c>
      <c r="F119" s="191">
        <v>0</v>
      </c>
      <c r="G119" s="192">
        <f t="shared" si="2"/>
        <v>0</v>
      </c>
      <c r="H119" s="193" t="str">
        <f t="shared" si="3"/>
        <v/>
      </c>
    </row>
    <row r="120" spans="2:8" ht="18" customHeight="1" x14ac:dyDescent="0.25">
      <c r="B120" s="190">
        <v>90</v>
      </c>
      <c r="C120" s="191">
        <f>IF(B120=0,0,IF(B120=0,"",VLOOKUP(B120,JA!A96:CK540,3,FALSE)))</f>
        <v>0</v>
      </c>
      <c r="D120" s="191" t="str">
        <f>IF(B120=0,0,IF(B120=0,"",VLOOKUP(B120,JA!A96:CK540,4,FALSE)))</f>
        <v>BLOIS PING 41</v>
      </c>
      <c r="E120" s="191">
        <f>IF(B120=0,0,IF(B120=0,"",VLOOKUP(B120,JA!A96:CL540,90,FALSE)))</f>
        <v>0</v>
      </c>
      <c r="F120" s="191">
        <v>0</v>
      </c>
      <c r="G120" s="192">
        <f t="shared" si="2"/>
        <v>0</v>
      </c>
      <c r="H120" s="193" t="str">
        <f t="shared" si="3"/>
        <v/>
      </c>
    </row>
    <row r="121" spans="2:8" ht="18" customHeight="1" x14ac:dyDescent="0.25">
      <c r="B121" s="190">
        <v>92</v>
      </c>
      <c r="C121" s="191">
        <f>IF(B121=0,0,IF(B121=0,"",VLOOKUP(B121,JA!A98:CK542,3,FALSE)))</f>
        <v>0</v>
      </c>
      <c r="D121" s="191" t="str">
        <f>IF(B121=0,0,IF(B121=0,"",VLOOKUP(B121,JA!A98:CK542,4,FALSE)))</f>
        <v>C.T.T.OUCHAMPS</v>
      </c>
      <c r="E121" s="191">
        <f>IF(B121=0,0,IF(B121=0,"",VLOOKUP(B121,JA!A98:CL542,90,FALSE)))</f>
        <v>0</v>
      </c>
      <c r="F121" s="191">
        <v>0</v>
      </c>
      <c r="G121" s="192">
        <f t="shared" si="2"/>
        <v>0</v>
      </c>
      <c r="H121" s="193" t="str">
        <f t="shared" si="3"/>
        <v/>
      </c>
    </row>
    <row r="122" spans="2:8" ht="18" customHeight="1" x14ac:dyDescent="0.25">
      <c r="B122" s="190">
        <v>93</v>
      </c>
      <c r="C122" s="191">
        <f>IF(B122=0,0,IF(B122=0,"",VLOOKUP(B122,JA!A99:CK543,3,FALSE)))</f>
        <v>0</v>
      </c>
      <c r="D122" s="191" t="str">
        <f>IF(B122=0,0,IF(B122=0,"",VLOOKUP(B122,JA!A99:CK543,4,FALSE)))</f>
        <v>C.T.T.OUCHAMPS</v>
      </c>
      <c r="E122" s="191">
        <f>IF(B122=0,0,IF(B122=0,"",VLOOKUP(B122,JA!A99:CL543,90,FALSE)))</f>
        <v>0</v>
      </c>
      <c r="F122" s="191">
        <v>0</v>
      </c>
      <c r="G122" s="192">
        <f t="shared" si="2"/>
        <v>0</v>
      </c>
      <c r="H122" s="193" t="str">
        <f t="shared" si="3"/>
        <v/>
      </c>
    </row>
    <row r="123" spans="2:8" ht="18" customHeight="1" x14ac:dyDescent="0.25">
      <c r="B123" s="190">
        <v>94</v>
      </c>
      <c r="C123" s="191">
        <f>IF(B123=0,0,IF(B123=0,"",VLOOKUP(B123,JA!A100:CK544,3,FALSE)))</f>
        <v>0</v>
      </c>
      <c r="D123" s="191" t="str">
        <f>IF(B123=0,0,IF(B123=0,"",VLOOKUP(B123,JA!A100:CK544,4,FALSE)))</f>
        <v>C.T.T.OUCHAMPS</v>
      </c>
      <c r="E123" s="191">
        <f>IF(B123=0,0,IF(B123=0,"",VLOOKUP(B123,JA!A100:CL544,90,FALSE)))</f>
        <v>0</v>
      </c>
      <c r="F123" s="191">
        <v>0</v>
      </c>
      <c r="G123" s="192">
        <f t="shared" si="2"/>
        <v>0</v>
      </c>
      <c r="H123" s="193" t="str">
        <f t="shared" si="3"/>
        <v/>
      </c>
    </row>
    <row r="124" spans="2:8" ht="18" customHeight="1" x14ac:dyDescent="0.25">
      <c r="B124" s="190">
        <v>95</v>
      </c>
      <c r="C124" s="191">
        <f>IF(B124=0,0,IF(B124=0,"",VLOOKUP(B124,JA!A101:CK545,3,FALSE)))</f>
        <v>0</v>
      </c>
      <c r="D124" s="191" t="str">
        <f>IF(B124=0,0,IF(B124=0,"",VLOOKUP(B124,JA!A101:CK545,4,FALSE)))</f>
        <v>C.T.T.OUCHAMPS</v>
      </c>
      <c r="E124" s="191">
        <f>IF(B124=0,0,IF(B124=0,"",VLOOKUP(B124,JA!A101:CL545,90,FALSE)))</f>
        <v>0</v>
      </c>
      <c r="F124" s="191">
        <v>0</v>
      </c>
      <c r="G124" s="192">
        <f t="shared" si="2"/>
        <v>0</v>
      </c>
      <c r="H124" s="193" t="str">
        <f t="shared" si="3"/>
        <v/>
      </c>
    </row>
    <row r="125" spans="2:8" ht="18" customHeight="1" x14ac:dyDescent="0.25">
      <c r="B125" s="190">
        <v>96</v>
      </c>
      <c r="C125" s="191">
        <f>IF(B125=0,0,IF(B125=0,"",VLOOKUP(B125,JA!A102:CK546,3,FALSE)))</f>
        <v>0</v>
      </c>
      <c r="D125" s="191" t="str">
        <f>IF(B125=0,0,IF(B125=0,"",VLOOKUP(B125,JA!A102:CK546,4,FALSE)))</f>
        <v>C.T.T.OUCHAMPS</v>
      </c>
      <c r="E125" s="191">
        <f>IF(B125=0,0,IF(B125=0,"",VLOOKUP(B125,JA!A102:CL546,90,FALSE)))</f>
        <v>0</v>
      </c>
      <c r="F125" s="191">
        <v>0</v>
      </c>
      <c r="G125" s="192">
        <f t="shared" si="2"/>
        <v>0</v>
      </c>
      <c r="H125" s="193" t="str">
        <f t="shared" si="3"/>
        <v/>
      </c>
    </row>
    <row r="126" spans="2:8" ht="18" customHeight="1" x14ac:dyDescent="0.25">
      <c r="B126" s="190">
        <v>97</v>
      </c>
      <c r="C126" s="191">
        <f>IF(B126=0,0,IF(B126=0,"",VLOOKUP(B126,JA!A103:CK547,3,FALSE)))</f>
        <v>0</v>
      </c>
      <c r="D126" s="191" t="str">
        <f>IF(B126=0,0,IF(B126=0,"",VLOOKUP(B126,JA!A103:CK547,4,FALSE)))</f>
        <v>C.T.T.OUCHAMPS</v>
      </c>
      <c r="E126" s="191">
        <f>IF(B126=0,0,IF(B126=0,"",VLOOKUP(B126,JA!A103:CL547,90,FALSE)))</f>
        <v>0</v>
      </c>
      <c r="F126" s="191">
        <v>0</v>
      </c>
      <c r="G126" s="192">
        <f t="shared" si="2"/>
        <v>0</v>
      </c>
      <c r="H126" s="193" t="str">
        <f t="shared" si="3"/>
        <v/>
      </c>
    </row>
    <row r="127" spans="2:8" ht="18" customHeight="1" x14ac:dyDescent="0.25">
      <c r="B127" s="190">
        <v>98</v>
      </c>
      <c r="C127" s="191">
        <f>IF(B127=0,0,IF(B127=0,"",VLOOKUP(B127,JA!A104:CK548,3,FALSE)))</f>
        <v>0</v>
      </c>
      <c r="D127" s="191" t="str">
        <f>IF(B127=0,0,IF(B127=0,"",VLOOKUP(B127,JA!A104:CK548,4,FALSE)))</f>
        <v>C.T.T.OUCHAMPS</v>
      </c>
      <c r="E127" s="191">
        <f>IF(B127=0,0,IF(B127=0,"",VLOOKUP(B127,JA!A104:CL548,90,FALSE)))</f>
        <v>0</v>
      </c>
      <c r="F127" s="191">
        <v>0</v>
      </c>
      <c r="G127" s="192">
        <f t="shared" si="2"/>
        <v>0</v>
      </c>
      <c r="H127" s="193" t="str">
        <f t="shared" si="3"/>
        <v/>
      </c>
    </row>
    <row r="128" spans="2:8" ht="18" customHeight="1" x14ac:dyDescent="0.25">
      <c r="B128" s="190">
        <v>99</v>
      </c>
      <c r="C128" s="191">
        <f>IF(B128=0,0,IF(B128=0,"",VLOOKUP(B128,JA!A105:CK549,3,FALSE)))</f>
        <v>0</v>
      </c>
      <c r="D128" s="191" t="str">
        <f>IF(B128=0,0,IF(B128=0,"",VLOOKUP(B128,JA!A105:CK549,4,FALSE)))</f>
        <v>C.T.T.OUCHAMPS</v>
      </c>
      <c r="E128" s="191">
        <f>IF(B128=0,0,IF(B128=0,"",VLOOKUP(B128,JA!A105:CL549,90,FALSE)))</f>
        <v>0</v>
      </c>
      <c r="F128" s="191">
        <v>0</v>
      </c>
      <c r="G128" s="192">
        <f t="shared" si="2"/>
        <v>0</v>
      </c>
      <c r="H128" s="193" t="str">
        <f t="shared" si="3"/>
        <v/>
      </c>
    </row>
    <row r="129" spans="2:8" ht="18" customHeight="1" x14ac:dyDescent="0.25">
      <c r="B129" s="190">
        <v>100</v>
      </c>
      <c r="C129" s="191">
        <f>IF(B129=0,0,IF(B129=0,"",VLOOKUP(B129,JA!A106:CK550,3,FALSE)))</f>
        <v>0</v>
      </c>
      <c r="D129" s="191" t="str">
        <f>IF(B129=0,0,IF(B129=0,"",VLOOKUP(B129,JA!A106:CK550,4,FALSE)))</f>
        <v>C.T.T.OUCHAMPS</v>
      </c>
      <c r="E129" s="191">
        <f>IF(B129=0,0,IF(B129=0,"",VLOOKUP(B129,JA!A106:CL550,90,FALSE)))</f>
        <v>0</v>
      </c>
      <c r="F129" s="191">
        <v>0</v>
      </c>
      <c r="G129" s="192">
        <f t="shared" si="2"/>
        <v>0</v>
      </c>
      <c r="H129" s="193" t="str">
        <f t="shared" si="3"/>
        <v/>
      </c>
    </row>
    <row r="130" spans="2:8" ht="18" customHeight="1" x14ac:dyDescent="0.25">
      <c r="B130" s="190">
        <v>101</v>
      </c>
      <c r="C130" s="191">
        <f>IF(B130=0,0,IF(B130=0,"",VLOOKUP(B130,JA!A107:CK551,3,FALSE)))</f>
        <v>0</v>
      </c>
      <c r="D130" s="191" t="str">
        <f>IF(B130=0,0,IF(B130=0,"",VLOOKUP(B130,JA!A107:CK551,4,FALSE)))</f>
        <v>C.T.T.OUCHAMPS</v>
      </c>
      <c r="E130" s="191">
        <f>IF(B130=0,0,IF(B130=0,"",VLOOKUP(B130,JA!A107:CL551,90,FALSE)))</f>
        <v>0</v>
      </c>
      <c r="F130" s="191">
        <v>0</v>
      </c>
      <c r="G130" s="192">
        <f t="shared" si="2"/>
        <v>0</v>
      </c>
      <c r="H130" s="193" t="str">
        <f t="shared" si="3"/>
        <v/>
      </c>
    </row>
    <row r="131" spans="2:8" ht="18" customHeight="1" x14ac:dyDescent="0.25">
      <c r="B131" s="190">
        <v>102</v>
      </c>
      <c r="C131" s="191">
        <f>IF(B131=0,0,IF(B131=0,"",VLOOKUP(B131,JA!A108:CK552,3,FALSE)))</f>
        <v>0</v>
      </c>
      <c r="D131" s="191" t="str">
        <f>IF(B131=0,0,IF(B131=0,"",VLOOKUP(B131,JA!A108:CK552,4,FALSE)))</f>
        <v>C.T.T.OUCHAMPS</v>
      </c>
      <c r="E131" s="191">
        <f>IF(B131=0,0,IF(B131=0,"",VLOOKUP(B131,JA!A108:CL552,90,FALSE)))</f>
        <v>0</v>
      </c>
      <c r="F131" s="191">
        <v>0</v>
      </c>
      <c r="G131" s="192">
        <f t="shared" si="2"/>
        <v>0</v>
      </c>
      <c r="H131" s="193" t="str">
        <f t="shared" si="3"/>
        <v/>
      </c>
    </row>
    <row r="132" spans="2:8" ht="18" customHeight="1" x14ac:dyDescent="0.25">
      <c r="B132" s="190">
        <v>103</v>
      </c>
      <c r="C132" s="191">
        <f>IF(B132=0,0,IF(B132=0,"",VLOOKUP(B132,JA!A109:CK553,3,FALSE)))</f>
        <v>0</v>
      </c>
      <c r="D132" s="191" t="str">
        <f>IF(B132=0,0,IF(B132=0,"",VLOOKUP(B132,JA!A109:CK553,4,FALSE)))</f>
        <v>C.T.T.OUCHAMPS</v>
      </c>
      <c r="E132" s="191">
        <f>IF(B132=0,0,IF(B132=0,"",VLOOKUP(B132,JA!A109:CL553,90,FALSE)))</f>
        <v>0</v>
      </c>
      <c r="F132" s="191">
        <v>0</v>
      </c>
      <c r="G132" s="192">
        <f t="shared" si="2"/>
        <v>0</v>
      </c>
      <c r="H132" s="193" t="str">
        <f t="shared" si="3"/>
        <v/>
      </c>
    </row>
    <row r="133" spans="2:8" ht="18" customHeight="1" x14ac:dyDescent="0.25">
      <c r="B133" s="190">
        <v>104</v>
      </c>
      <c r="C133" s="191">
        <f>IF(B133=0,0,IF(B133=0,"",VLOOKUP(B133,JA!A110:CK554,3,FALSE)))</f>
        <v>0</v>
      </c>
      <c r="D133" s="191" t="str">
        <f>IF(B133=0,0,IF(B133=0,"",VLOOKUP(B133,JA!A110:CK554,4,FALSE)))</f>
        <v>C.T.T.OUCHAMPS</v>
      </c>
      <c r="E133" s="191">
        <f>IF(B133=0,0,IF(B133=0,"",VLOOKUP(B133,JA!A110:CL554,90,FALSE)))</f>
        <v>0</v>
      </c>
      <c r="F133" s="191">
        <v>0</v>
      </c>
      <c r="G133" s="192">
        <f t="shared" si="2"/>
        <v>0</v>
      </c>
      <c r="H133" s="193" t="str">
        <f t="shared" si="3"/>
        <v/>
      </c>
    </row>
    <row r="134" spans="2:8" ht="18" customHeight="1" x14ac:dyDescent="0.25">
      <c r="B134" s="190">
        <v>105</v>
      </c>
      <c r="C134" s="191">
        <f>IF(B134=0,0,IF(B134=0,"",VLOOKUP(B134,JA!A111:CK555,3,FALSE)))</f>
        <v>0</v>
      </c>
      <c r="D134" s="191" t="str">
        <f>IF(B134=0,0,IF(B134=0,"",VLOOKUP(B134,JA!A111:CK555,4,FALSE)))</f>
        <v>C.T.T.OUCHAMPS</v>
      </c>
      <c r="E134" s="191">
        <f>IF(B134=0,0,IF(B134=0,"",VLOOKUP(B134,JA!A111:CL555,90,FALSE)))</f>
        <v>0</v>
      </c>
      <c r="F134" s="191">
        <v>0</v>
      </c>
      <c r="G134" s="192">
        <f t="shared" ref="G134:G197" si="4">E134+F134</f>
        <v>0</v>
      </c>
      <c r="H134" s="193" t="str">
        <f t="shared" ref="H134:H197" si="5">IF(G134=0,"",RANK(G134,$G$6:$G$456,0))</f>
        <v/>
      </c>
    </row>
    <row r="135" spans="2:8" ht="18" customHeight="1" x14ac:dyDescent="0.25">
      <c r="B135" s="190">
        <v>107</v>
      </c>
      <c r="C135" s="191">
        <f>IF(B135=0,0,IF(B135=0,"",VLOOKUP(B135,JA!A113:CK557,3,FALSE)))</f>
        <v>0</v>
      </c>
      <c r="D135" s="191" t="str">
        <f>IF(B135=0,0,IF(B135=0,"",VLOOKUP(B135,JA!A113:CK557,4,FALSE)))</f>
        <v>CASL ST LAURENT NOUAN</v>
      </c>
      <c r="E135" s="191">
        <f>IF(B135=0,0,IF(B135=0,"",VLOOKUP(B135,JA!A113:CL557,90,FALSE)))</f>
        <v>0</v>
      </c>
      <c r="F135" s="191">
        <v>0</v>
      </c>
      <c r="G135" s="192">
        <f t="shared" si="4"/>
        <v>0</v>
      </c>
      <c r="H135" s="193" t="str">
        <f t="shared" si="5"/>
        <v/>
      </c>
    </row>
    <row r="136" spans="2:8" ht="18" customHeight="1" x14ac:dyDescent="0.25">
      <c r="B136" s="190">
        <v>108</v>
      </c>
      <c r="C136" s="191">
        <f>IF(B136=0,0,IF(B136=0,"",VLOOKUP(B136,JA!A114:CK558,3,FALSE)))</f>
        <v>0</v>
      </c>
      <c r="D136" s="191" t="str">
        <f>IF(B136=0,0,IF(B136=0,"",VLOOKUP(B136,JA!A114:CK558,4,FALSE)))</f>
        <v>CASL ST LAURENT NOUAN</v>
      </c>
      <c r="E136" s="191">
        <f>IF(B136=0,0,IF(B136=0,"",VLOOKUP(B136,JA!A114:CL558,90,FALSE)))</f>
        <v>0</v>
      </c>
      <c r="F136" s="191">
        <v>0</v>
      </c>
      <c r="G136" s="192">
        <f t="shared" si="4"/>
        <v>0</v>
      </c>
      <c r="H136" s="193" t="str">
        <f t="shared" si="5"/>
        <v/>
      </c>
    </row>
    <row r="137" spans="2:8" ht="18" customHeight="1" x14ac:dyDescent="0.25">
      <c r="B137" s="190">
        <v>109</v>
      </c>
      <c r="C137" s="191">
        <f>IF(B137=0,0,IF(B137=0,"",VLOOKUP(B137,JA!A115:CK559,3,FALSE)))</f>
        <v>0</v>
      </c>
      <c r="D137" s="191" t="str">
        <f>IF(B137=0,0,IF(B137=0,"",VLOOKUP(B137,JA!A115:CK559,4,FALSE)))</f>
        <v>CASL ST LAURENT NOUAN</v>
      </c>
      <c r="E137" s="191">
        <f>IF(B137=0,0,IF(B137=0,"",VLOOKUP(B137,JA!A115:CL559,90,FALSE)))</f>
        <v>0</v>
      </c>
      <c r="F137" s="191">
        <v>0</v>
      </c>
      <c r="G137" s="192">
        <f t="shared" si="4"/>
        <v>0</v>
      </c>
      <c r="H137" s="193" t="str">
        <f t="shared" si="5"/>
        <v/>
      </c>
    </row>
    <row r="138" spans="2:8" ht="18" customHeight="1" x14ac:dyDescent="0.25">
      <c r="B138" s="190">
        <v>110</v>
      </c>
      <c r="C138" s="191">
        <f>IF(B138=0,0,IF(B138=0,"",VLOOKUP(B138,JA!A116:CK560,3,FALSE)))</f>
        <v>0</v>
      </c>
      <c r="D138" s="191" t="str">
        <f>IF(B138=0,0,IF(B138=0,"",VLOOKUP(B138,JA!A116:CK560,4,FALSE)))</f>
        <v>CASL ST LAURENT NOUAN</v>
      </c>
      <c r="E138" s="191">
        <f>IF(B138=0,0,IF(B138=0,"",VLOOKUP(B138,JA!A116:CL560,90,FALSE)))</f>
        <v>0</v>
      </c>
      <c r="F138" s="191">
        <v>0</v>
      </c>
      <c r="G138" s="192">
        <f t="shared" si="4"/>
        <v>0</v>
      </c>
      <c r="H138" s="193" t="str">
        <f t="shared" si="5"/>
        <v/>
      </c>
    </row>
    <row r="139" spans="2:8" ht="18" customHeight="1" x14ac:dyDescent="0.25">
      <c r="B139" s="190">
        <v>111</v>
      </c>
      <c r="C139" s="191">
        <f>IF(B139=0,0,IF(B139=0,"",VLOOKUP(B139,JA!A117:CK561,3,FALSE)))</f>
        <v>0</v>
      </c>
      <c r="D139" s="191" t="str">
        <f>IF(B139=0,0,IF(B139=0,"",VLOOKUP(B139,JA!A117:CK561,4,FALSE)))</f>
        <v>CASL ST LAURENT NOUAN</v>
      </c>
      <c r="E139" s="191">
        <f>IF(B139=0,0,IF(B139=0,"",VLOOKUP(B139,JA!A117:CL561,90,FALSE)))</f>
        <v>0</v>
      </c>
      <c r="F139" s="191">
        <v>0</v>
      </c>
      <c r="G139" s="192">
        <f t="shared" si="4"/>
        <v>0</v>
      </c>
      <c r="H139" s="193" t="str">
        <f t="shared" si="5"/>
        <v/>
      </c>
    </row>
    <row r="140" spans="2:8" ht="18" customHeight="1" x14ac:dyDescent="0.25">
      <c r="B140" s="190">
        <v>112</v>
      </c>
      <c r="C140" s="191">
        <f>IF(B140=0,0,IF(B140=0,"",VLOOKUP(B140,JA!A118:CK562,3,FALSE)))</f>
        <v>0</v>
      </c>
      <c r="D140" s="191" t="str">
        <f>IF(B140=0,0,IF(B140=0,"",VLOOKUP(B140,JA!A118:CK562,4,FALSE)))</f>
        <v>CASL ST LAURENT NOUAN</v>
      </c>
      <c r="E140" s="191">
        <f>IF(B140=0,0,IF(B140=0,"",VLOOKUP(B140,JA!A118:CL562,90,FALSE)))</f>
        <v>0</v>
      </c>
      <c r="F140" s="191">
        <v>0</v>
      </c>
      <c r="G140" s="192">
        <f t="shared" si="4"/>
        <v>0</v>
      </c>
      <c r="H140" s="193" t="str">
        <f t="shared" si="5"/>
        <v/>
      </c>
    </row>
    <row r="141" spans="2:8" ht="18" customHeight="1" x14ac:dyDescent="0.25">
      <c r="B141" s="190">
        <v>113</v>
      </c>
      <c r="C141" s="191">
        <f>IF(B141=0,0,IF(B141=0,"",VLOOKUP(B141,JA!A119:CK563,3,FALSE)))</f>
        <v>0</v>
      </c>
      <c r="D141" s="191" t="str">
        <f>IF(B141=0,0,IF(B141=0,"",VLOOKUP(B141,JA!A119:CK563,4,FALSE)))</f>
        <v>CASL ST LAURENT NOUAN</v>
      </c>
      <c r="E141" s="191">
        <f>IF(B141=0,0,IF(B141=0,"",VLOOKUP(B141,JA!A119:CL563,90,FALSE)))</f>
        <v>0</v>
      </c>
      <c r="F141" s="191">
        <v>0</v>
      </c>
      <c r="G141" s="192">
        <f t="shared" si="4"/>
        <v>0</v>
      </c>
      <c r="H141" s="193" t="str">
        <f t="shared" si="5"/>
        <v/>
      </c>
    </row>
    <row r="142" spans="2:8" ht="18" customHeight="1" x14ac:dyDescent="0.25">
      <c r="B142" s="190">
        <v>114</v>
      </c>
      <c r="C142" s="191">
        <f>IF(B142=0,0,IF(B142=0,"",VLOOKUP(B142,JA!A120:CK564,3,FALSE)))</f>
        <v>0</v>
      </c>
      <c r="D142" s="191" t="str">
        <f>IF(B142=0,0,IF(B142=0,"",VLOOKUP(B142,JA!A120:CK564,4,FALSE)))</f>
        <v>CASL ST LAURENT NOUAN</v>
      </c>
      <c r="E142" s="191">
        <f>IF(B142=0,0,IF(B142=0,"",VLOOKUP(B142,JA!A120:CL564,90,FALSE)))</f>
        <v>0</v>
      </c>
      <c r="F142" s="191">
        <v>0</v>
      </c>
      <c r="G142" s="192">
        <f t="shared" si="4"/>
        <v>0</v>
      </c>
      <c r="H142" s="193" t="str">
        <f t="shared" si="5"/>
        <v/>
      </c>
    </row>
    <row r="143" spans="2:8" ht="18" customHeight="1" x14ac:dyDescent="0.25">
      <c r="B143" s="190">
        <v>115</v>
      </c>
      <c r="C143" s="191">
        <f>IF(B143=0,0,IF(B143=0,"",VLOOKUP(B143,JA!A121:CK565,3,FALSE)))</f>
        <v>0</v>
      </c>
      <c r="D143" s="191" t="str">
        <f>IF(B143=0,0,IF(B143=0,"",VLOOKUP(B143,JA!A121:CK565,4,FALSE)))</f>
        <v>CASL ST LAURENT NOUAN</v>
      </c>
      <c r="E143" s="191">
        <f>IF(B143=0,0,IF(B143=0,"",VLOOKUP(B143,JA!A121:CL565,90,FALSE)))</f>
        <v>0</v>
      </c>
      <c r="F143" s="191">
        <v>0</v>
      </c>
      <c r="G143" s="192">
        <f t="shared" si="4"/>
        <v>0</v>
      </c>
      <c r="H143" s="193" t="str">
        <f t="shared" si="5"/>
        <v/>
      </c>
    </row>
    <row r="144" spans="2:8" ht="18" customHeight="1" x14ac:dyDescent="0.25">
      <c r="B144" s="190">
        <v>116</v>
      </c>
      <c r="C144" s="191">
        <f>IF(B144=0,0,IF(B144=0,"",VLOOKUP(B144,JA!A122:CK566,3,FALSE)))</f>
        <v>0</v>
      </c>
      <c r="D144" s="191" t="str">
        <f>IF(B144=0,0,IF(B144=0,"",VLOOKUP(B144,JA!A122:CK566,4,FALSE)))</f>
        <v>CASL ST LAURENT NOUAN</v>
      </c>
      <c r="E144" s="191">
        <f>IF(B144=0,0,IF(B144=0,"",VLOOKUP(B144,JA!A122:CL566,90,FALSE)))</f>
        <v>0</v>
      </c>
      <c r="F144" s="191">
        <v>0</v>
      </c>
      <c r="G144" s="192">
        <f t="shared" si="4"/>
        <v>0</v>
      </c>
      <c r="H144" s="193" t="str">
        <f t="shared" si="5"/>
        <v/>
      </c>
    </row>
    <row r="145" spans="2:8" ht="18" customHeight="1" x14ac:dyDescent="0.25">
      <c r="B145" s="190">
        <v>117</v>
      </c>
      <c r="C145" s="191">
        <f>IF(B145=0,0,IF(B145=0,"",VLOOKUP(B145,JA!A123:CK567,3,FALSE)))</f>
        <v>0</v>
      </c>
      <c r="D145" s="191" t="str">
        <f>IF(B145=0,0,IF(B145=0,"",VLOOKUP(B145,JA!A123:CK567,4,FALSE)))</f>
        <v>CASL ST LAURENT NOUAN</v>
      </c>
      <c r="E145" s="191">
        <f>IF(B145=0,0,IF(B145=0,"",VLOOKUP(B145,JA!A123:CL567,90,FALSE)))</f>
        <v>0</v>
      </c>
      <c r="F145" s="191">
        <v>0</v>
      </c>
      <c r="G145" s="192">
        <f t="shared" si="4"/>
        <v>0</v>
      </c>
      <c r="H145" s="193" t="str">
        <f t="shared" si="5"/>
        <v/>
      </c>
    </row>
    <row r="146" spans="2:8" ht="18" customHeight="1" x14ac:dyDescent="0.25">
      <c r="B146" s="190">
        <v>118</v>
      </c>
      <c r="C146" s="191">
        <f>IF(B146=0,0,IF(B146=0,"",VLOOKUP(B146,JA!A124:CK568,3,FALSE)))</f>
        <v>0</v>
      </c>
      <c r="D146" s="191" t="str">
        <f>IF(B146=0,0,IF(B146=0,"",VLOOKUP(B146,JA!A124:CK568,4,FALSE)))</f>
        <v>CASL ST LAURENT NOUAN</v>
      </c>
      <c r="E146" s="191">
        <f>IF(B146=0,0,IF(B146=0,"",VLOOKUP(B146,JA!A124:CL568,90,FALSE)))</f>
        <v>0</v>
      </c>
      <c r="F146" s="191">
        <v>0</v>
      </c>
      <c r="G146" s="192">
        <f t="shared" si="4"/>
        <v>0</v>
      </c>
      <c r="H146" s="193" t="str">
        <f t="shared" si="5"/>
        <v/>
      </c>
    </row>
    <row r="147" spans="2:8" ht="18" customHeight="1" x14ac:dyDescent="0.25">
      <c r="B147" s="190">
        <v>119</v>
      </c>
      <c r="C147" s="191">
        <f>IF(B147=0,0,IF(B147=0,"",VLOOKUP(B147,JA!A125:CK569,3,FALSE)))</f>
        <v>0</v>
      </c>
      <c r="D147" s="191" t="str">
        <f>IF(B147=0,0,IF(B147=0,"",VLOOKUP(B147,JA!A125:CK569,4,FALSE)))</f>
        <v>CASL ST LAURENT NOUAN</v>
      </c>
      <c r="E147" s="191">
        <f>IF(B147=0,0,IF(B147=0,"",VLOOKUP(B147,JA!A125:CL569,90,FALSE)))</f>
        <v>0</v>
      </c>
      <c r="F147" s="191">
        <v>0</v>
      </c>
      <c r="G147" s="192">
        <f t="shared" si="4"/>
        <v>0</v>
      </c>
      <c r="H147" s="193" t="str">
        <f t="shared" si="5"/>
        <v/>
      </c>
    </row>
    <row r="148" spans="2:8" ht="18" customHeight="1" x14ac:dyDescent="0.25">
      <c r="B148" s="190">
        <v>120</v>
      </c>
      <c r="C148" s="191">
        <f>IF(B148=0,0,IF(B148=0,"",VLOOKUP(B148,JA!A126:CK570,3,FALSE)))</f>
        <v>0</v>
      </c>
      <c r="D148" s="191" t="str">
        <f>IF(B148=0,0,IF(B148=0,"",VLOOKUP(B148,JA!A126:CK570,4,FALSE)))</f>
        <v>CASL ST LAURENT NOUAN</v>
      </c>
      <c r="E148" s="191">
        <f>IF(B148=0,0,IF(B148=0,"",VLOOKUP(B148,JA!A126:CL570,90,FALSE)))</f>
        <v>0</v>
      </c>
      <c r="F148" s="191">
        <v>0</v>
      </c>
      <c r="G148" s="192">
        <f t="shared" si="4"/>
        <v>0</v>
      </c>
      <c r="H148" s="193" t="str">
        <f t="shared" si="5"/>
        <v/>
      </c>
    </row>
    <row r="149" spans="2:8" ht="18" customHeight="1" x14ac:dyDescent="0.25">
      <c r="B149" s="190">
        <v>123</v>
      </c>
      <c r="C149" s="191" t="str">
        <f>IF(B149=0,0,IF(B149=0,"",VLOOKUP(B149,JA!A129:CK573,3,FALSE)))</f>
        <v>GILLARD Daniel</v>
      </c>
      <c r="D149" s="191" t="str">
        <f>IF(B149=0,0,IF(B149=0,"",VLOOKUP(B149,JA!A129:CK573,4,FALSE)))</f>
        <v>ESC.COUR CHEVERNY TT</v>
      </c>
      <c r="E149" s="191">
        <f>IF(B149=0,0,IF(B149=0,"",VLOOKUP(B149,JA!A129:CL573,90,FALSE)))</f>
        <v>0</v>
      </c>
      <c r="F149" s="191">
        <v>0</v>
      </c>
      <c r="G149" s="192">
        <f t="shared" si="4"/>
        <v>0</v>
      </c>
      <c r="H149" s="193" t="str">
        <f t="shared" si="5"/>
        <v/>
      </c>
    </row>
    <row r="150" spans="2:8" ht="18" customHeight="1" x14ac:dyDescent="0.25">
      <c r="B150" s="190">
        <v>124</v>
      </c>
      <c r="C150" s="191">
        <f>IF(B150=0,0,IF(B150=0,"",VLOOKUP(B150,JA!A130:CK574,3,FALSE)))</f>
        <v>0</v>
      </c>
      <c r="D150" s="191" t="str">
        <f>IF(B150=0,0,IF(B150=0,"",VLOOKUP(B150,JA!A130:CK574,4,FALSE)))</f>
        <v>ESC.COUR CHEVERNY TT</v>
      </c>
      <c r="E150" s="191">
        <f>IF(B150=0,0,IF(B150=0,"",VLOOKUP(B150,JA!A130:CL574,90,FALSE)))</f>
        <v>0</v>
      </c>
      <c r="F150" s="191">
        <v>0</v>
      </c>
      <c r="G150" s="192">
        <f t="shared" si="4"/>
        <v>0</v>
      </c>
      <c r="H150" s="193" t="str">
        <f t="shared" si="5"/>
        <v/>
      </c>
    </row>
    <row r="151" spans="2:8" ht="18" customHeight="1" x14ac:dyDescent="0.25">
      <c r="B151" s="190">
        <v>125</v>
      </c>
      <c r="C151" s="191">
        <f>IF(B151=0,0,IF(B151=0,"",VLOOKUP(B151,JA!A131:CK575,3,FALSE)))</f>
        <v>0</v>
      </c>
      <c r="D151" s="191" t="str">
        <f>IF(B151=0,0,IF(B151=0,"",VLOOKUP(B151,JA!A131:CK575,4,FALSE)))</f>
        <v>ESC.COUR CHEVERNY TT</v>
      </c>
      <c r="E151" s="191">
        <f>IF(B151=0,0,IF(B151=0,"",VLOOKUP(B151,JA!A131:CL575,90,FALSE)))</f>
        <v>0</v>
      </c>
      <c r="F151" s="191">
        <v>0</v>
      </c>
      <c r="G151" s="192">
        <f t="shared" si="4"/>
        <v>0</v>
      </c>
      <c r="H151" s="193" t="str">
        <f t="shared" si="5"/>
        <v/>
      </c>
    </row>
    <row r="152" spans="2:8" ht="18" customHeight="1" x14ac:dyDescent="0.25">
      <c r="B152" s="190">
        <v>126</v>
      </c>
      <c r="C152" s="191">
        <f>IF(B152=0,0,IF(B152=0,"",VLOOKUP(B152,JA!A132:CK576,3,FALSE)))</f>
        <v>0</v>
      </c>
      <c r="D152" s="191" t="str">
        <f>IF(B152=0,0,IF(B152=0,"",VLOOKUP(B152,JA!A132:CK576,4,FALSE)))</f>
        <v>ESC.COUR CHEVERNY TT</v>
      </c>
      <c r="E152" s="191">
        <f>IF(B152=0,0,IF(B152=0,"",VLOOKUP(B152,JA!A132:CL576,90,FALSE)))</f>
        <v>0</v>
      </c>
      <c r="F152" s="191">
        <v>0</v>
      </c>
      <c r="G152" s="192">
        <f t="shared" si="4"/>
        <v>0</v>
      </c>
      <c r="H152" s="193" t="str">
        <f t="shared" si="5"/>
        <v/>
      </c>
    </row>
    <row r="153" spans="2:8" ht="18" customHeight="1" x14ac:dyDescent="0.25">
      <c r="B153" s="190">
        <v>127</v>
      </c>
      <c r="C153" s="191">
        <f>IF(B153=0,0,IF(B153=0,"",VLOOKUP(B153,JA!A133:CK577,3,FALSE)))</f>
        <v>0</v>
      </c>
      <c r="D153" s="191" t="str">
        <f>IF(B153=0,0,IF(B153=0,"",VLOOKUP(B153,JA!A133:CK577,4,FALSE)))</f>
        <v>ESC.COUR CHEVERNY TT</v>
      </c>
      <c r="E153" s="191">
        <f>IF(B153=0,0,IF(B153=0,"",VLOOKUP(B153,JA!A133:CL577,90,FALSE)))</f>
        <v>0</v>
      </c>
      <c r="F153" s="191">
        <v>0</v>
      </c>
      <c r="G153" s="192">
        <f t="shared" si="4"/>
        <v>0</v>
      </c>
      <c r="H153" s="193" t="str">
        <f t="shared" si="5"/>
        <v/>
      </c>
    </row>
    <row r="154" spans="2:8" ht="18" customHeight="1" x14ac:dyDescent="0.25">
      <c r="B154" s="190">
        <v>128</v>
      </c>
      <c r="C154" s="191">
        <f>IF(B154=0,0,IF(B154=0,"",VLOOKUP(B154,JA!A134:CK578,3,FALSE)))</f>
        <v>0</v>
      </c>
      <c r="D154" s="191" t="str">
        <f>IF(B154=0,0,IF(B154=0,"",VLOOKUP(B154,JA!A134:CK578,4,FALSE)))</f>
        <v>ESC.COUR CHEVERNY TT</v>
      </c>
      <c r="E154" s="191">
        <f>IF(B154=0,0,IF(B154=0,"",VLOOKUP(B154,JA!A134:CL578,90,FALSE)))</f>
        <v>0</v>
      </c>
      <c r="F154" s="191">
        <v>0</v>
      </c>
      <c r="G154" s="192">
        <f t="shared" si="4"/>
        <v>0</v>
      </c>
      <c r="H154" s="193" t="str">
        <f t="shared" si="5"/>
        <v/>
      </c>
    </row>
    <row r="155" spans="2:8" ht="18" customHeight="1" x14ac:dyDescent="0.25">
      <c r="B155" s="190">
        <v>129</v>
      </c>
      <c r="C155" s="191">
        <f>IF(B155=0,0,IF(B155=0,"",VLOOKUP(B155,JA!A135:CK579,3,FALSE)))</f>
        <v>0</v>
      </c>
      <c r="D155" s="191" t="str">
        <f>IF(B155=0,0,IF(B155=0,"",VLOOKUP(B155,JA!A135:CK579,4,FALSE)))</f>
        <v>ESC.COUR CHEVERNY TT</v>
      </c>
      <c r="E155" s="191">
        <f>IF(B155=0,0,IF(B155=0,"",VLOOKUP(B155,JA!A135:CL579,90,FALSE)))</f>
        <v>0</v>
      </c>
      <c r="F155" s="191">
        <v>0</v>
      </c>
      <c r="G155" s="192">
        <f t="shared" si="4"/>
        <v>0</v>
      </c>
      <c r="H155" s="193" t="str">
        <f t="shared" si="5"/>
        <v/>
      </c>
    </row>
    <row r="156" spans="2:8" ht="18" customHeight="1" x14ac:dyDescent="0.25">
      <c r="B156" s="190">
        <v>130</v>
      </c>
      <c r="C156" s="191">
        <f>IF(B156=0,0,IF(B156=0,"",VLOOKUP(B156,JA!A136:CK580,3,FALSE)))</f>
        <v>0</v>
      </c>
      <c r="D156" s="191" t="str">
        <f>IF(B156=0,0,IF(B156=0,"",VLOOKUP(B156,JA!A136:CK580,4,FALSE)))</f>
        <v>ESC.COUR CHEVERNY TT</v>
      </c>
      <c r="E156" s="191">
        <f>IF(B156=0,0,IF(B156=0,"",VLOOKUP(B156,JA!A136:CL580,90,FALSE)))</f>
        <v>0</v>
      </c>
      <c r="F156" s="191">
        <v>0</v>
      </c>
      <c r="G156" s="192">
        <f t="shared" si="4"/>
        <v>0</v>
      </c>
      <c r="H156" s="193" t="str">
        <f t="shared" si="5"/>
        <v/>
      </c>
    </row>
    <row r="157" spans="2:8" ht="18" customHeight="1" x14ac:dyDescent="0.25">
      <c r="B157" s="190">
        <v>131</v>
      </c>
      <c r="C157" s="191">
        <f>IF(B157=0,0,IF(B157=0,"",VLOOKUP(B157,JA!A137:CK581,3,FALSE)))</f>
        <v>0</v>
      </c>
      <c r="D157" s="191" t="str">
        <f>IF(B157=0,0,IF(B157=0,"",VLOOKUP(B157,JA!A137:CK581,4,FALSE)))</f>
        <v>ESC.COUR CHEVERNY TT</v>
      </c>
      <c r="E157" s="191">
        <f>IF(B157=0,0,IF(B157=0,"",VLOOKUP(B157,JA!A137:CL581,90,FALSE)))</f>
        <v>0</v>
      </c>
      <c r="F157" s="191">
        <v>0</v>
      </c>
      <c r="G157" s="192">
        <f t="shared" si="4"/>
        <v>0</v>
      </c>
      <c r="H157" s="193" t="str">
        <f t="shared" si="5"/>
        <v/>
      </c>
    </row>
    <row r="158" spans="2:8" ht="18" customHeight="1" x14ac:dyDescent="0.25">
      <c r="B158" s="190">
        <v>132</v>
      </c>
      <c r="C158" s="191">
        <f>IF(B158=0,0,IF(B158=0,"",VLOOKUP(B158,JA!A138:CK582,3,FALSE)))</f>
        <v>0</v>
      </c>
      <c r="D158" s="191" t="str">
        <f>IF(B158=0,0,IF(B158=0,"",VLOOKUP(B158,JA!A138:CK582,4,FALSE)))</f>
        <v>ESC.COUR CHEVERNY TT</v>
      </c>
      <c r="E158" s="191">
        <f>IF(B158=0,0,IF(B158=0,"",VLOOKUP(B158,JA!A138:CL582,90,FALSE)))</f>
        <v>0</v>
      </c>
      <c r="F158" s="191">
        <v>0</v>
      </c>
      <c r="G158" s="192">
        <f t="shared" si="4"/>
        <v>0</v>
      </c>
      <c r="H158" s="193" t="str">
        <f t="shared" si="5"/>
        <v/>
      </c>
    </row>
    <row r="159" spans="2:8" ht="18" customHeight="1" x14ac:dyDescent="0.25">
      <c r="B159" s="190">
        <v>133</v>
      </c>
      <c r="C159" s="191">
        <f>IF(B159=0,0,IF(B159=0,"",VLOOKUP(B159,JA!A139:CK583,3,FALSE)))</f>
        <v>0</v>
      </c>
      <c r="D159" s="191" t="str">
        <f>IF(B159=0,0,IF(B159=0,"",VLOOKUP(B159,JA!A139:CK583,4,FALSE)))</f>
        <v>ESC.COUR CHEVERNY TT</v>
      </c>
      <c r="E159" s="191">
        <f>IF(B159=0,0,IF(B159=0,"",VLOOKUP(B159,JA!A139:CL583,90,FALSE)))</f>
        <v>0</v>
      </c>
      <c r="F159" s="191">
        <v>0</v>
      </c>
      <c r="G159" s="192">
        <f t="shared" si="4"/>
        <v>0</v>
      </c>
      <c r="H159" s="193" t="str">
        <f t="shared" si="5"/>
        <v/>
      </c>
    </row>
    <row r="160" spans="2:8" ht="18" customHeight="1" x14ac:dyDescent="0.25">
      <c r="B160" s="190">
        <v>134</v>
      </c>
      <c r="C160" s="191">
        <f>IF(B160=0,0,IF(B160=0,"",VLOOKUP(B160,JA!A140:CK584,3,FALSE)))</f>
        <v>0</v>
      </c>
      <c r="D160" s="191" t="str">
        <f>IF(B160=0,0,IF(B160=0,"",VLOOKUP(B160,JA!A140:CK584,4,FALSE)))</f>
        <v>ESC.COUR CHEVERNY TT</v>
      </c>
      <c r="E160" s="191">
        <f>IF(B160=0,0,IF(B160=0,"",VLOOKUP(B160,JA!A140:CL584,90,FALSE)))</f>
        <v>0</v>
      </c>
      <c r="F160" s="191">
        <v>0</v>
      </c>
      <c r="G160" s="192">
        <f t="shared" si="4"/>
        <v>0</v>
      </c>
      <c r="H160" s="193" t="str">
        <f t="shared" si="5"/>
        <v/>
      </c>
    </row>
    <row r="161" spans="2:8" ht="18" customHeight="1" x14ac:dyDescent="0.25">
      <c r="B161" s="190">
        <v>135</v>
      </c>
      <c r="C161" s="191">
        <f>IF(B161=0,0,IF(B161=0,"",VLOOKUP(B161,JA!A141:CK585,3,FALSE)))</f>
        <v>0</v>
      </c>
      <c r="D161" s="191" t="str">
        <f>IF(B161=0,0,IF(B161=0,"",VLOOKUP(B161,JA!A141:CK585,4,FALSE)))</f>
        <v>ESC.COUR CHEVERNY TT</v>
      </c>
      <c r="E161" s="191">
        <f>IF(B161=0,0,IF(B161=0,"",VLOOKUP(B161,JA!A141:CL585,90,FALSE)))</f>
        <v>0</v>
      </c>
      <c r="F161" s="191">
        <v>0</v>
      </c>
      <c r="G161" s="192">
        <f t="shared" si="4"/>
        <v>0</v>
      </c>
      <c r="H161" s="193" t="str">
        <f t="shared" si="5"/>
        <v/>
      </c>
    </row>
    <row r="162" spans="2:8" ht="18" customHeight="1" x14ac:dyDescent="0.25">
      <c r="B162" s="190">
        <v>138</v>
      </c>
      <c r="C162" s="191">
        <f>IF(B162=0,0,IF(B162=0,"",VLOOKUP(B162,JA!A144:CK588,3,FALSE)))</f>
        <v>0</v>
      </c>
      <c r="D162" s="191" t="str">
        <f>IF(B162=0,0,IF(B162=0,"",VLOOKUP(B162,JA!A144:CK588,4,FALSE)))</f>
        <v>FL ST AIGNAN</v>
      </c>
      <c r="E162" s="191">
        <f>IF(B162=0,0,IF(B162=0,"",VLOOKUP(B162,JA!A144:CL588,90,FALSE)))</f>
        <v>0</v>
      </c>
      <c r="F162" s="191">
        <v>0</v>
      </c>
      <c r="G162" s="192">
        <f t="shared" si="4"/>
        <v>0</v>
      </c>
      <c r="H162" s="193" t="str">
        <f t="shared" si="5"/>
        <v/>
      </c>
    </row>
    <row r="163" spans="2:8" ht="18" customHeight="1" x14ac:dyDescent="0.25">
      <c r="B163" s="190">
        <v>139</v>
      </c>
      <c r="C163" s="191">
        <f>IF(B163=0,0,IF(B163=0,"",VLOOKUP(B163,JA!A145:CK589,3,FALSE)))</f>
        <v>0</v>
      </c>
      <c r="D163" s="191" t="str">
        <f>IF(B163=0,0,IF(B163=0,"",VLOOKUP(B163,JA!A145:CK589,4,FALSE)))</f>
        <v>FL ST AIGNAN</v>
      </c>
      <c r="E163" s="191">
        <f>IF(B163=0,0,IF(B163=0,"",VLOOKUP(B163,JA!A145:CL589,90,FALSE)))</f>
        <v>0</v>
      </c>
      <c r="F163" s="191">
        <v>0</v>
      </c>
      <c r="G163" s="192">
        <f t="shared" si="4"/>
        <v>0</v>
      </c>
      <c r="H163" s="193" t="str">
        <f t="shared" si="5"/>
        <v/>
      </c>
    </row>
    <row r="164" spans="2:8" ht="18" customHeight="1" x14ac:dyDescent="0.25">
      <c r="B164" s="190">
        <v>140</v>
      </c>
      <c r="C164" s="191">
        <f>IF(B164=0,0,IF(B164=0,"",VLOOKUP(B164,JA!A146:CK590,3,FALSE)))</f>
        <v>0</v>
      </c>
      <c r="D164" s="191" t="str">
        <f>IF(B164=0,0,IF(B164=0,"",VLOOKUP(B164,JA!A146:CK590,4,FALSE)))</f>
        <v>FL ST AIGNAN</v>
      </c>
      <c r="E164" s="191">
        <f>IF(B164=0,0,IF(B164=0,"",VLOOKUP(B164,JA!A146:CL590,90,FALSE)))</f>
        <v>0</v>
      </c>
      <c r="F164" s="191">
        <v>0</v>
      </c>
      <c r="G164" s="192">
        <f t="shared" si="4"/>
        <v>0</v>
      </c>
      <c r="H164" s="193" t="str">
        <f t="shared" si="5"/>
        <v/>
      </c>
    </row>
    <row r="165" spans="2:8" ht="18" customHeight="1" x14ac:dyDescent="0.25">
      <c r="B165" s="190">
        <v>141</v>
      </c>
      <c r="C165" s="191">
        <f>IF(B165=0,0,IF(B165=0,"",VLOOKUP(B165,JA!A147:CK591,3,FALSE)))</f>
        <v>0</v>
      </c>
      <c r="D165" s="191" t="str">
        <f>IF(B165=0,0,IF(B165=0,"",VLOOKUP(B165,JA!A147:CK591,4,FALSE)))</f>
        <v>FL ST AIGNAN</v>
      </c>
      <c r="E165" s="191">
        <f>IF(B165=0,0,IF(B165=0,"",VLOOKUP(B165,JA!A147:CL591,90,FALSE)))</f>
        <v>0</v>
      </c>
      <c r="F165" s="191">
        <v>0</v>
      </c>
      <c r="G165" s="192">
        <f t="shared" si="4"/>
        <v>0</v>
      </c>
      <c r="H165" s="193" t="str">
        <f t="shared" si="5"/>
        <v/>
      </c>
    </row>
    <row r="166" spans="2:8" ht="18" customHeight="1" x14ac:dyDescent="0.25">
      <c r="B166" s="190">
        <v>142</v>
      </c>
      <c r="C166" s="191">
        <f>IF(B166=0,0,IF(B166=0,"",VLOOKUP(B166,JA!A148:CK592,3,FALSE)))</f>
        <v>0</v>
      </c>
      <c r="D166" s="191" t="str">
        <f>IF(B166=0,0,IF(B166=0,"",VLOOKUP(B166,JA!A148:CK592,4,FALSE)))</f>
        <v>FL ST AIGNAN</v>
      </c>
      <c r="E166" s="191">
        <f>IF(B166=0,0,IF(B166=0,"",VLOOKUP(B166,JA!A148:CL592,90,FALSE)))</f>
        <v>0</v>
      </c>
      <c r="F166" s="191">
        <v>0</v>
      </c>
      <c r="G166" s="192">
        <f t="shared" si="4"/>
        <v>0</v>
      </c>
      <c r="H166" s="193" t="str">
        <f t="shared" si="5"/>
        <v/>
      </c>
    </row>
    <row r="167" spans="2:8" ht="18" customHeight="1" x14ac:dyDescent="0.25">
      <c r="B167" s="190">
        <v>143</v>
      </c>
      <c r="C167" s="191">
        <f>IF(B167=0,0,IF(B167=0,"",VLOOKUP(B167,JA!A149:CK593,3,FALSE)))</f>
        <v>0</v>
      </c>
      <c r="D167" s="191" t="str">
        <f>IF(B167=0,0,IF(B167=0,"",VLOOKUP(B167,JA!A149:CK593,4,FALSE)))</f>
        <v>FL ST AIGNAN</v>
      </c>
      <c r="E167" s="191">
        <f>IF(B167=0,0,IF(B167=0,"",VLOOKUP(B167,JA!A149:CL593,90,FALSE)))</f>
        <v>0</v>
      </c>
      <c r="F167" s="191">
        <v>0</v>
      </c>
      <c r="G167" s="192">
        <f t="shared" si="4"/>
        <v>0</v>
      </c>
      <c r="H167" s="193" t="str">
        <f t="shared" si="5"/>
        <v/>
      </c>
    </row>
    <row r="168" spans="2:8" ht="18" customHeight="1" x14ac:dyDescent="0.25">
      <c r="B168" s="190">
        <v>144</v>
      </c>
      <c r="C168" s="191">
        <f>IF(B168=0,0,IF(B168=0,"",VLOOKUP(B168,JA!A150:CK594,3,FALSE)))</f>
        <v>0</v>
      </c>
      <c r="D168" s="191" t="str">
        <f>IF(B168=0,0,IF(B168=0,"",VLOOKUP(B168,JA!A150:CK594,4,FALSE)))</f>
        <v>FL ST AIGNAN</v>
      </c>
      <c r="E168" s="191">
        <f>IF(B168=0,0,IF(B168=0,"",VLOOKUP(B168,JA!A150:CL594,90,FALSE)))</f>
        <v>0</v>
      </c>
      <c r="F168" s="191">
        <v>0</v>
      </c>
      <c r="G168" s="192">
        <f t="shared" si="4"/>
        <v>0</v>
      </c>
      <c r="H168" s="193" t="str">
        <f t="shared" si="5"/>
        <v/>
      </c>
    </row>
    <row r="169" spans="2:8" ht="18" customHeight="1" x14ac:dyDescent="0.25">
      <c r="B169" s="190">
        <v>145</v>
      </c>
      <c r="C169" s="191">
        <f>IF(B169=0,0,IF(B169=0,"",VLOOKUP(B169,JA!A151:CK595,3,FALSE)))</f>
        <v>0</v>
      </c>
      <c r="D169" s="191" t="str">
        <f>IF(B169=0,0,IF(B169=0,"",VLOOKUP(B169,JA!A151:CK595,4,FALSE)))</f>
        <v>FL ST AIGNAN</v>
      </c>
      <c r="E169" s="191">
        <f>IF(B169=0,0,IF(B169=0,"",VLOOKUP(B169,JA!A151:CL595,90,FALSE)))</f>
        <v>0</v>
      </c>
      <c r="F169" s="191">
        <v>0</v>
      </c>
      <c r="G169" s="192">
        <f t="shared" si="4"/>
        <v>0</v>
      </c>
      <c r="H169" s="193" t="str">
        <f t="shared" si="5"/>
        <v/>
      </c>
    </row>
    <row r="170" spans="2:8" ht="18" customHeight="1" x14ac:dyDescent="0.25">
      <c r="B170" s="190">
        <v>146</v>
      </c>
      <c r="C170" s="191">
        <f>IF(B170=0,0,IF(B170=0,"",VLOOKUP(B170,JA!A152:CK596,3,FALSE)))</f>
        <v>0</v>
      </c>
      <c r="D170" s="191" t="str">
        <f>IF(B170=0,0,IF(B170=0,"",VLOOKUP(B170,JA!A152:CK596,4,FALSE)))</f>
        <v>FL ST AIGNAN</v>
      </c>
      <c r="E170" s="191">
        <f>IF(B170=0,0,IF(B170=0,"",VLOOKUP(B170,JA!A152:CL596,90,FALSE)))</f>
        <v>0</v>
      </c>
      <c r="F170" s="191">
        <v>0</v>
      </c>
      <c r="G170" s="192">
        <f t="shared" si="4"/>
        <v>0</v>
      </c>
      <c r="H170" s="193" t="str">
        <f t="shared" si="5"/>
        <v/>
      </c>
    </row>
    <row r="171" spans="2:8" ht="18" customHeight="1" x14ac:dyDescent="0.25">
      <c r="B171" s="190">
        <v>147</v>
      </c>
      <c r="C171" s="191">
        <f>IF(B171=0,0,IF(B171=0,"",VLOOKUP(B171,JA!A153:CK597,3,FALSE)))</f>
        <v>0</v>
      </c>
      <c r="D171" s="191" t="str">
        <f>IF(B171=0,0,IF(B171=0,"",VLOOKUP(B171,JA!A153:CK597,4,FALSE)))</f>
        <v>FL ST AIGNAN</v>
      </c>
      <c r="E171" s="191">
        <f>IF(B171=0,0,IF(B171=0,"",VLOOKUP(B171,JA!A153:CL597,90,FALSE)))</f>
        <v>0</v>
      </c>
      <c r="F171" s="191">
        <v>0</v>
      </c>
      <c r="G171" s="192">
        <f t="shared" si="4"/>
        <v>0</v>
      </c>
      <c r="H171" s="193" t="str">
        <f t="shared" si="5"/>
        <v/>
      </c>
    </row>
    <row r="172" spans="2:8" ht="18" customHeight="1" x14ac:dyDescent="0.25">
      <c r="B172" s="190">
        <v>148</v>
      </c>
      <c r="C172" s="191">
        <f>IF(B172=0,0,IF(B172=0,"",VLOOKUP(B172,JA!A154:CK598,3,FALSE)))</f>
        <v>0</v>
      </c>
      <c r="D172" s="191" t="str">
        <f>IF(B172=0,0,IF(B172=0,"",VLOOKUP(B172,JA!A154:CK598,4,FALSE)))</f>
        <v>FL ST AIGNAN</v>
      </c>
      <c r="E172" s="191">
        <f>IF(B172=0,0,IF(B172=0,"",VLOOKUP(B172,JA!A154:CL598,90,FALSE)))</f>
        <v>0</v>
      </c>
      <c r="F172" s="191">
        <v>0</v>
      </c>
      <c r="G172" s="192">
        <f t="shared" si="4"/>
        <v>0</v>
      </c>
      <c r="H172" s="193" t="str">
        <f t="shared" si="5"/>
        <v/>
      </c>
    </row>
    <row r="173" spans="2:8" ht="18" customHeight="1" x14ac:dyDescent="0.25">
      <c r="B173" s="190">
        <v>149</v>
      </c>
      <c r="C173" s="191">
        <f>IF(B173=0,0,IF(B173=0,"",VLOOKUP(B173,JA!A155:CK599,3,FALSE)))</f>
        <v>0</v>
      </c>
      <c r="D173" s="191" t="str">
        <f>IF(B173=0,0,IF(B173=0,"",VLOOKUP(B173,JA!A155:CK599,4,FALSE)))</f>
        <v>FL ST AIGNAN</v>
      </c>
      <c r="E173" s="191">
        <f>IF(B173=0,0,IF(B173=0,"",VLOOKUP(B173,JA!A155:CL599,90,FALSE)))</f>
        <v>0</v>
      </c>
      <c r="F173" s="191">
        <v>0</v>
      </c>
      <c r="G173" s="192">
        <f t="shared" si="4"/>
        <v>0</v>
      </c>
      <c r="H173" s="193" t="str">
        <f t="shared" si="5"/>
        <v/>
      </c>
    </row>
    <row r="174" spans="2:8" ht="18" customHeight="1" x14ac:dyDescent="0.25">
      <c r="B174" s="190">
        <v>150</v>
      </c>
      <c r="C174" s="191">
        <f>IF(B174=0,0,IF(B174=0,"",VLOOKUP(B174,JA!A156:CK600,3,FALSE)))</f>
        <v>0</v>
      </c>
      <c r="D174" s="191" t="str">
        <f>IF(B174=0,0,IF(B174=0,"",VLOOKUP(B174,JA!A156:CK600,4,FALSE)))</f>
        <v>FL ST AIGNAN</v>
      </c>
      <c r="E174" s="191">
        <f>IF(B174=0,0,IF(B174=0,"",VLOOKUP(B174,JA!A156:CL600,90,FALSE)))</f>
        <v>0</v>
      </c>
      <c r="F174" s="191">
        <v>0</v>
      </c>
      <c r="G174" s="192">
        <f t="shared" si="4"/>
        <v>0</v>
      </c>
      <c r="H174" s="193" t="str">
        <f t="shared" si="5"/>
        <v/>
      </c>
    </row>
    <row r="175" spans="2:8" ht="18" customHeight="1" x14ac:dyDescent="0.25">
      <c r="B175" s="190">
        <v>154</v>
      </c>
      <c r="C175" s="191">
        <f>IF(B175=0,0,IF(B175=0,"",VLOOKUP(B175,JA!A160:CK604,3,FALSE)))</f>
        <v>0</v>
      </c>
      <c r="D175" s="191" t="str">
        <f>IF(B175=0,0,IF(B175=0,"",VLOOKUP(B175,JA!A160:CK604,4,FALSE)))</f>
        <v>LES PONGISTES DU VENDOMOIS</v>
      </c>
      <c r="E175" s="191">
        <f>IF(B175=0,0,IF(B175=0,"",VLOOKUP(B175,JA!A160:CL604,90,FALSE)))</f>
        <v>0</v>
      </c>
      <c r="F175" s="191">
        <v>0</v>
      </c>
      <c r="G175" s="192">
        <f t="shared" si="4"/>
        <v>0</v>
      </c>
      <c r="H175" s="193" t="str">
        <f t="shared" si="5"/>
        <v/>
      </c>
    </row>
    <row r="176" spans="2:8" ht="18" customHeight="1" x14ac:dyDescent="0.25">
      <c r="B176" s="190">
        <v>155</v>
      </c>
      <c r="C176" s="191">
        <f>IF(B176=0,0,IF(B176=0,"",VLOOKUP(B176,JA!A161:CK605,3,FALSE)))</f>
        <v>0</v>
      </c>
      <c r="D176" s="191" t="str">
        <f>IF(B176=0,0,IF(B176=0,"",VLOOKUP(B176,JA!A161:CK605,4,FALSE)))</f>
        <v>LES PONGISTES DU VENDOMOIS</v>
      </c>
      <c r="E176" s="191">
        <f>IF(B176=0,0,IF(B176=0,"",VLOOKUP(B176,JA!A161:CL605,90,FALSE)))</f>
        <v>0</v>
      </c>
      <c r="F176" s="191">
        <v>0</v>
      </c>
      <c r="G176" s="192">
        <f t="shared" si="4"/>
        <v>0</v>
      </c>
      <c r="H176" s="193" t="str">
        <f t="shared" si="5"/>
        <v/>
      </c>
    </row>
    <row r="177" spans="2:8" ht="18" customHeight="1" x14ac:dyDescent="0.25">
      <c r="B177" s="190">
        <v>156</v>
      </c>
      <c r="C177" s="191">
        <f>IF(B177=0,0,IF(B177=0,"",VLOOKUP(B177,JA!A162:CK606,3,FALSE)))</f>
        <v>0</v>
      </c>
      <c r="D177" s="191" t="str">
        <f>IF(B177=0,0,IF(B177=0,"",VLOOKUP(B177,JA!A162:CK606,4,FALSE)))</f>
        <v>LES PONGISTES DU VENDOMOIS</v>
      </c>
      <c r="E177" s="191">
        <f>IF(B177=0,0,IF(B177=0,"",VLOOKUP(B177,JA!A162:CL606,90,FALSE)))</f>
        <v>0</v>
      </c>
      <c r="F177" s="191">
        <v>0</v>
      </c>
      <c r="G177" s="192">
        <f t="shared" si="4"/>
        <v>0</v>
      </c>
      <c r="H177" s="193" t="str">
        <f t="shared" si="5"/>
        <v/>
      </c>
    </row>
    <row r="178" spans="2:8" ht="18" customHeight="1" x14ac:dyDescent="0.25">
      <c r="B178" s="190">
        <v>157</v>
      </c>
      <c r="C178" s="191">
        <f>IF(B178=0,0,IF(B178=0,"",VLOOKUP(B178,JA!A163:CK607,3,FALSE)))</f>
        <v>0</v>
      </c>
      <c r="D178" s="191" t="str">
        <f>IF(B178=0,0,IF(B178=0,"",VLOOKUP(B178,JA!A163:CK607,4,FALSE)))</f>
        <v>LES PONGISTES DU VENDOMOIS</v>
      </c>
      <c r="E178" s="191">
        <f>IF(B178=0,0,IF(B178=0,"",VLOOKUP(B178,JA!A163:CL607,90,FALSE)))</f>
        <v>0</v>
      </c>
      <c r="F178" s="191">
        <v>0</v>
      </c>
      <c r="G178" s="192">
        <f t="shared" si="4"/>
        <v>0</v>
      </c>
      <c r="H178" s="193" t="str">
        <f t="shared" si="5"/>
        <v/>
      </c>
    </row>
    <row r="179" spans="2:8" ht="18" customHeight="1" x14ac:dyDescent="0.25">
      <c r="B179" s="190">
        <v>158</v>
      </c>
      <c r="C179" s="191">
        <f>IF(B179=0,0,IF(B179=0,"",VLOOKUP(B179,JA!A164:CK608,3,FALSE)))</f>
        <v>0</v>
      </c>
      <c r="D179" s="191" t="str">
        <f>IF(B179=0,0,IF(B179=0,"",VLOOKUP(B179,JA!A164:CK608,4,FALSE)))</f>
        <v>LES PONGISTES DU VENDOMOIS</v>
      </c>
      <c r="E179" s="191">
        <f>IF(B179=0,0,IF(B179=0,"",VLOOKUP(B179,JA!A164:CL608,90,FALSE)))</f>
        <v>0</v>
      </c>
      <c r="F179" s="191">
        <v>0</v>
      </c>
      <c r="G179" s="192">
        <f t="shared" si="4"/>
        <v>0</v>
      </c>
      <c r="H179" s="193" t="str">
        <f t="shared" si="5"/>
        <v/>
      </c>
    </row>
    <row r="180" spans="2:8" ht="18" customHeight="1" x14ac:dyDescent="0.25">
      <c r="B180" s="190">
        <v>159</v>
      </c>
      <c r="C180" s="191">
        <f>IF(B180=0,0,IF(B180=0,"",VLOOKUP(B180,JA!A165:CK609,3,FALSE)))</f>
        <v>0</v>
      </c>
      <c r="D180" s="191" t="str">
        <f>IF(B180=0,0,IF(B180=0,"",VLOOKUP(B180,JA!A165:CK609,4,FALSE)))</f>
        <v>LES PONGISTES DU VENDOMOIS</v>
      </c>
      <c r="E180" s="191">
        <f>IF(B180=0,0,IF(B180=0,"",VLOOKUP(B180,JA!A165:CL609,90,FALSE)))</f>
        <v>0</v>
      </c>
      <c r="F180" s="191">
        <v>0</v>
      </c>
      <c r="G180" s="192">
        <f t="shared" si="4"/>
        <v>0</v>
      </c>
      <c r="H180" s="193" t="str">
        <f t="shared" si="5"/>
        <v/>
      </c>
    </row>
    <row r="181" spans="2:8" ht="18" customHeight="1" x14ac:dyDescent="0.25">
      <c r="B181" s="190">
        <v>160</v>
      </c>
      <c r="C181" s="191">
        <f>IF(B181=0,0,IF(B181=0,"",VLOOKUP(B181,JA!A166:CK610,3,FALSE)))</f>
        <v>0</v>
      </c>
      <c r="D181" s="191" t="str">
        <f>IF(B181=0,0,IF(B181=0,"",VLOOKUP(B181,JA!A166:CK610,4,FALSE)))</f>
        <v>LES PONGISTES DU VENDOMOIS</v>
      </c>
      <c r="E181" s="191">
        <f>IF(B181=0,0,IF(B181=0,"",VLOOKUP(B181,JA!A166:CL610,90,FALSE)))</f>
        <v>0</v>
      </c>
      <c r="F181" s="191">
        <v>0</v>
      </c>
      <c r="G181" s="192">
        <f t="shared" si="4"/>
        <v>0</v>
      </c>
      <c r="H181" s="193" t="str">
        <f t="shared" si="5"/>
        <v/>
      </c>
    </row>
    <row r="182" spans="2:8" ht="18" customHeight="1" x14ac:dyDescent="0.25">
      <c r="B182" s="190">
        <v>161</v>
      </c>
      <c r="C182" s="191">
        <f>IF(B182=0,0,IF(B182=0,"",VLOOKUP(B182,JA!A167:CK611,3,FALSE)))</f>
        <v>0</v>
      </c>
      <c r="D182" s="191" t="str">
        <f>IF(B182=0,0,IF(B182=0,"",VLOOKUP(B182,JA!A167:CK611,4,FALSE)))</f>
        <v>LES PONGISTES DU VENDOMOIS</v>
      </c>
      <c r="E182" s="191">
        <f>IF(B182=0,0,IF(B182=0,"",VLOOKUP(B182,JA!A167:CL611,90,FALSE)))</f>
        <v>0</v>
      </c>
      <c r="F182" s="191">
        <v>0</v>
      </c>
      <c r="G182" s="192">
        <f t="shared" si="4"/>
        <v>0</v>
      </c>
      <c r="H182" s="193" t="str">
        <f t="shared" si="5"/>
        <v/>
      </c>
    </row>
    <row r="183" spans="2:8" ht="18" customHeight="1" x14ac:dyDescent="0.25">
      <c r="B183" s="190">
        <v>162</v>
      </c>
      <c r="C183" s="191">
        <f>IF(B183=0,0,IF(B183=0,"",VLOOKUP(B183,JA!A168:CK612,3,FALSE)))</f>
        <v>0</v>
      </c>
      <c r="D183" s="191" t="str">
        <f>IF(B183=0,0,IF(B183=0,"",VLOOKUP(B183,JA!A168:CK612,4,FALSE)))</f>
        <v>LES PONGISTES DU VENDOMOIS</v>
      </c>
      <c r="E183" s="191">
        <f>IF(B183=0,0,IF(B183=0,"",VLOOKUP(B183,JA!A168:CL612,90,FALSE)))</f>
        <v>0</v>
      </c>
      <c r="F183" s="191">
        <v>0</v>
      </c>
      <c r="G183" s="192">
        <f t="shared" si="4"/>
        <v>0</v>
      </c>
      <c r="H183" s="193" t="str">
        <f t="shared" si="5"/>
        <v/>
      </c>
    </row>
    <row r="184" spans="2:8" ht="18" customHeight="1" x14ac:dyDescent="0.25">
      <c r="B184" s="190">
        <v>163</v>
      </c>
      <c r="C184" s="191">
        <f>IF(B184=0,0,IF(B184=0,"",VLOOKUP(B184,JA!A169:CK613,3,FALSE)))</f>
        <v>0</v>
      </c>
      <c r="D184" s="191" t="str">
        <f>IF(B184=0,0,IF(B184=0,"",VLOOKUP(B184,JA!A169:CK613,4,FALSE)))</f>
        <v>LES PONGISTES DU VENDOMOIS</v>
      </c>
      <c r="E184" s="191">
        <f>IF(B184=0,0,IF(B184=0,"",VLOOKUP(B184,JA!A169:CL613,90,FALSE)))</f>
        <v>0</v>
      </c>
      <c r="F184" s="191">
        <v>0</v>
      </c>
      <c r="G184" s="192">
        <f t="shared" si="4"/>
        <v>0</v>
      </c>
      <c r="H184" s="193" t="str">
        <f t="shared" si="5"/>
        <v/>
      </c>
    </row>
    <row r="185" spans="2:8" ht="18" customHeight="1" x14ac:dyDescent="0.25">
      <c r="B185" s="190">
        <v>164</v>
      </c>
      <c r="C185" s="191">
        <f>IF(B185=0,0,IF(B185=0,"",VLOOKUP(B185,JA!A170:CK614,3,FALSE)))</f>
        <v>0</v>
      </c>
      <c r="D185" s="191" t="str">
        <f>IF(B185=0,0,IF(B185=0,"",VLOOKUP(B185,JA!A170:CK614,4,FALSE)))</f>
        <v>LES PONGISTES DU VENDOMOIS</v>
      </c>
      <c r="E185" s="191">
        <f>IF(B185=0,0,IF(B185=0,"",VLOOKUP(B185,JA!A170:CL614,90,FALSE)))</f>
        <v>0</v>
      </c>
      <c r="F185" s="191">
        <v>0</v>
      </c>
      <c r="G185" s="192">
        <f t="shared" si="4"/>
        <v>0</v>
      </c>
      <c r="H185" s="193" t="str">
        <f t="shared" si="5"/>
        <v/>
      </c>
    </row>
    <row r="186" spans="2:8" ht="18" customHeight="1" x14ac:dyDescent="0.25">
      <c r="B186" s="190">
        <v>165</v>
      </c>
      <c r="C186" s="191">
        <f>IF(B186=0,0,IF(B186=0,"",VLOOKUP(B186,JA!A171:CK615,3,FALSE)))</f>
        <v>0</v>
      </c>
      <c r="D186" s="191" t="str">
        <f>IF(B186=0,0,IF(B186=0,"",VLOOKUP(B186,JA!A171:CK615,4,FALSE)))</f>
        <v>LES PONGISTES DU VENDOMOIS</v>
      </c>
      <c r="E186" s="191">
        <f>IF(B186=0,0,IF(B186=0,"",VLOOKUP(B186,JA!A171:CL615,90,FALSE)))</f>
        <v>0</v>
      </c>
      <c r="F186" s="191">
        <v>0</v>
      </c>
      <c r="G186" s="192">
        <f t="shared" si="4"/>
        <v>0</v>
      </c>
      <c r="H186" s="193" t="str">
        <f t="shared" si="5"/>
        <v/>
      </c>
    </row>
    <row r="187" spans="2:8" ht="18" customHeight="1" x14ac:dyDescent="0.25">
      <c r="B187" s="190">
        <v>170</v>
      </c>
      <c r="C187" s="191">
        <f>IF(B187=0,0,IF(B187=0,"",VLOOKUP(B187,JA!A176:CK620,3,FALSE)))</f>
        <v>0</v>
      </c>
      <c r="D187" s="191" t="str">
        <f>IF(B187=0,0,IF(B187=0,"",VLOOKUP(B187,JA!A176:CK620,4,FALSE)))</f>
        <v>PING SASSAY LOISIRS</v>
      </c>
      <c r="E187" s="191">
        <f>IF(B187=0,0,IF(B187=0,"",VLOOKUP(B187,JA!A176:CL620,90,FALSE)))</f>
        <v>0</v>
      </c>
      <c r="F187" s="191">
        <v>0</v>
      </c>
      <c r="G187" s="192">
        <f t="shared" si="4"/>
        <v>0</v>
      </c>
      <c r="H187" s="193" t="str">
        <f t="shared" si="5"/>
        <v/>
      </c>
    </row>
    <row r="188" spans="2:8" ht="18" customHeight="1" x14ac:dyDescent="0.25">
      <c r="B188" s="190">
        <v>171</v>
      </c>
      <c r="C188" s="191">
        <f>IF(B188=0,0,IF(B188=0,"",VLOOKUP(B188,JA!A177:CK621,3,FALSE)))</f>
        <v>0</v>
      </c>
      <c r="D188" s="191" t="str">
        <f>IF(B188=0,0,IF(B188=0,"",VLOOKUP(B188,JA!A177:CK621,4,FALSE)))</f>
        <v>PING SASSAY LOISIRS</v>
      </c>
      <c r="E188" s="191">
        <f>IF(B188=0,0,IF(B188=0,"",VLOOKUP(B188,JA!A177:CL621,90,FALSE)))</f>
        <v>0</v>
      </c>
      <c r="F188" s="191">
        <v>0</v>
      </c>
      <c r="G188" s="192">
        <f t="shared" si="4"/>
        <v>0</v>
      </c>
      <c r="H188" s="193" t="str">
        <f t="shared" si="5"/>
        <v/>
      </c>
    </row>
    <row r="189" spans="2:8" ht="18" customHeight="1" x14ac:dyDescent="0.25">
      <c r="B189" s="190">
        <v>172</v>
      </c>
      <c r="C189" s="191">
        <f>IF(B189=0,0,IF(B189=0,"",VLOOKUP(B189,JA!A178:CK622,3,FALSE)))</f>
        <v>0</v>
      </c>
      <c r="D189" s="191" t="str">
        <f>IF(B189=0,0,IF(B189=0,"",VLOOKUP(B189,JA!A178:CK622,4,FALSE)))</f>
        <v>PING SASSAY LOISIRS</v>
      </c>
      <c r="E189" s="191">
        <f>IF(B189=0,0,IF(B189=0,"",VLOOKUP(B189,JA!A178:CL622,90,FALSE)))</f>
        <v>0</v>
      </c>
      <c r="F189" s="191">
        <v>0</v>
      </c>
      <c r="G189" s="192">
        <f t="shared" si="4"/>
        <v>0</v>
      </c>
      <c r="H189" s="193" t="str">
        <f t="shared" si="5"/>
        <v/>
      </c>
    </row>
    <row r="190" spans="2:8" ht="18" customHeight="1" x14ac:dyDescent="0.25">
      <c r="B190" s="190">
        <v>173</v>
      </c>
      <c r="C190" s="191">
        <f>IF(B190=0,0,IF(B190=0,"",VLOOKUP(B190,JA!A179:CK623,3,FALSE)))</f>
        <v>0</v>
      </c>
      <c r="D190" s="191" t="str">
        <f>IF(B190=0,0,IF(B190=0,"",VLOOKUP(B190,JA!A179:CK623,4,FALSE)))</f>
        <v>PING SASSAY LOISIRS</v>
      </c>
      <c r="E190" s="191">
        <f>IF(B190=0,0,IF(B190=0,"",VLOOKUP(B190,JA!A179:CL623,90,FALSE)))</f>
        <v>0</v>
      </c>
      <c r="F190" s="191">
        <v>0</v>
      </c>
      <c r="G190" s="192">
        <f t="shared" si="4"/>
        <v>0</v>
      </c>
      <c r="H190" s="193" t="str">
        <f t="shared" si="5"/>
        <v/>
      </c>
    </row>
    <row r="191" spans="2:8" ht="18" customHeight="1" x14ac:dyDescent="0.25">
      <c r="B191" s="190">
        <v>174</v>
      </c>
      <c r="C191" s="191">
        <f>IF(B191=0,0,IF(B191=0,"",VLOOKUP(B191,JA!A180:CK624,3,FALSE)))</f>
        <v>0</v>
      </c>
      <c r="D191" s="191" t="str">
        <f>IF(B191=0,0,IF(B191=0,"",VLOOKUP(B191,JA!A180:CK624,4,FALSE)))</f>
        <v>PING SASSAY LOISIRS</v>
      </c>
      <c r="E191" s="191">
        <f>IF(B191=0,0,IF(B191=0,"",VLOOKUP(B191,JA!A180:CL624,90,FALSE)))</f>
        <v>0</v>
      </c>
      <c r="F191" s="191">
        <v>0</v>
      </c>
      <c r="G191" s="192">
        <f t="shared" si="4"/>
        <v>0</v>
      </c>
      <c r="H191" s="193" t="str">
        <f t="shared" si="5"/>
        <v/>
      </c>
    </row>
    <row r="192" spans="2:8" ht="18" customHeight="1" x14ac:dyDescent="0.25">
      <c r="B192" s="190">
        <v>175</v>
      </c>
      <c r="C192" s="191">
        <f>IF(B192=0,0,IF(B192=0,"",VLOOKUP(B192,JA!A181:CK625,3,FALSE)))</f>
        <v>0</v>
      </c>
      <c r="D192" s="191" t="str">
        <f>IF(B192=0,0,IF(B192=0,"",VLOOKUP(B192,JA!A181:CK625,4,FALSE)))</f>
        <v>PING SASSAY LOISIRS</v>
      </c>
      <c r="E192" s="191">
        <f>IF(B192=0,0,IF(B192=0,"",VLOOKUP(B192,JA!A181:CL625,90,FALSE)))</f>
        <v>0</v>
      </c>
      <c r="F192" s="191">
        <v>0</v>
      </c>
      <c r="G192" s="192">
        <f t="shared" si="4"/>
        <v>0</v>
      </c>
      <c r="H192" s="193" t="str">
        <f t="shared" si="5"/>
        <v/>
      </c>
    </row>
    <row r="193" spans="2:8" ht="18" customHeight="1" x14ac:dyDescent="0.25">
      <c r="B193" s="190">
        <v>176</v>
      </c>
      <c r="C193" s="191">
        <f>IF(B193=0,0,IF(B193=0,"",VLOOKUP(B193,JA!A182:CK626,3,FALSE)))</f>
        <v>0</v>
      </c>
      <c r="D193" s="191" t="str">
        <f>IF(B193=0,0,IF(B193=0,"",VLOOKUP(B193,JA!A182:CK626,4,FALSE)))</f>
        <v>PING SASSAY LOISIRS</v>
      </c>
      <c r="E193" s="191">
        <f>IF(B193=0,0,IF(B193=0,"",VLOOKUP(B193,JA!A182:CL626,90,FALSE)))</f>
        <v>0</v>
      </c>
      <c r="F193" s="191">
        <v>0</v>
      </c>
      <c r="G193" s="192">
        <f t="shared" si="4"/>
        <v>0</v>
      </c>
      <c r="H193" s="193" t="str">
        <f t="shared" si="5"/>
        <v/>
      </c>
    </row>
    <row r="194" spans="2:8" ht="18" customHeight="1" x14ac:dyDescent="0.25">
      <c r="B194" s="190">
        <v>177</v>
      </c>
      <c r="C194" s="191">
        <f>IF(B194=0,0,IF(B194=0,"",VLOOKUP(B194,JA!A183:CK627,3,FALSE)))</f>
        <v>0</v>
      </c>
      <c r="D194" s="191" t="str">
        <f>IF(B194=0,0,IF(B194=0,"",VLOOKUP(B194,JA!A183:CK627,4,FALSE)))</f>
        <v>PING SASSAY LOISIRS</v>
      </c>
      <c r="E194" s="191">
        <f>IF(B194=0,0,IF(B194=0,"",VLOOKUP(B194,JA!A183:CL627,90,FALSE)))</f>
        <v>0</v>
      </c>
      <c r="F194" s="191">
        <v>0</v>
      </c>
      <c r="G194" s="192">
        <f t="shared" si="4"/>
        <v>0</v>
      </c>
      <c r="H194" s="193" t="str">
        <f t="shared" si="5"/>
        <v/>
      </c>
    </row>
    <row r="195" spans="2:8" ht="18" customHeight="1" x14ac:dyDescent="0.25">
      <c r="B195" s="190">
        <v>178</v>
      </c>
      <c r="C195" s="191">
        <f>IF(B195=0,0,IF(B195=0,"",VLOOKUP(B195,JA!A184:CK628,3,FALSE)))</f>
        <v>0</v>
      </c>
      <c r="D195" s="191" t="str">
        <f>IF(B195=0,0,IF(B195=0,"",VLOOKUP(B195,JA!A184:CK628,4,FALSE)))</f>
        <v>PING SASSAY LOISIRS</v>
      </c>
      <c r="E195" s="191">
        <f>IF(B195=0,0,IF(B195=0,"",VLOOKUP(B195,JA!A184:CL628,90,FALSE)))</f>
        <v>0</v>
      </c>
      <c r="F195" s="191">
        <v>0</v>
      </c>
      <c r="G195" s="192">
        <f t="shared" si="4"/>
        <v>0</v>
      </c>
      <c r="H195" s="193" t="str">
        <f t="shared" si="5"/>
        <v/>
      </c>
    </row>
    <row r="196" spans="2:8" ht="18" customHeight="1" x14ac:dyDescent="0.25">
      <c r="B196" s="190">
        <v>179</v>
      </c>
      <c r="C196" s="191">
        <f>IF(B196=0,0,IF(B196=0,"",VLOOKUP(B196,JA!A185:CK629,3,FALSE)))</f>
        <v>0</v>
      </c>
      <c r="D196" s="191" t="str">
        <f>IF(B196=0,0,IF(B196=0,"",VLOOKUP(B196,JA!A185:CK629,4,FALSE)))</f>
        <v>PING SASSAY LOISIRS</v>
      </c>
      <c r="E196" s="191">
        <f>IF(B196=0,0,IF(B196=0,"",VLOOKUP(B196,JA!A185:CL629,90,FALSE)))</f>
        <v>0</v>
      </c>
      <c r="F196" s="191">
        <v>0</v>
      </c>
      <c r="G196" s="192">
        <f t="shared" si="4"/>
        <v>0</v>
      </c>
      <c r="H196" s="193" t="str">
        <f t="shared" si="5"/>
        <v/>
      </c>
    </row>
    <row r="197" spans="2:8" ht="18" customHeight="1" x14ac:dyDescent="0.25">
      <c r="B197" s="190">
        <v>180</v>
      </c>
      <c r="C197" s="191">
        <f>IF(B197=0,0,IF(B197=0,"",VLOOKUP(B197,JA!A186:CK630,3,FALSE)))</f>
        <v>0</v>
      </c>
      <c r="D197" s="191" t="str">
        <f>IF(B197=0,0,IF(B197=0,"",VLOOKUP(B197,JA!A186:CK630,4,FALSE)))</f>
        <v>PING SASSAY LOISIRS</v>
      </c>
      <c r="E197" s="191">
        <f>IF(B197=0,0,IF(B197=0,"",VLOOKUP(B197,JA!A186:CL630,90,FALSE)))</f>
        <v>0</v>
      </c>
      <c r="F197" s="191">
        <v>0</v>
      </c>
      <c r="G197" s="192">
        <f t="shared" si="4"/>
        <v>0</v>
      </c>
      <c r="H197" s="193" t="str">
        <f t="shared" si="5"/>
        <v/>
      </c>
    </row>
    <row r="198" spans="2:8" ht="18" customHeight="1" x14ac:dyDescent="0.25">
      <c r="B198" s="190">
        <v>181</v>
      </c>
      <c r="C198" s="191" t="str">
        <f>IF(B198=0,0,IF(B198=0,"",VLOOKUP(B198,JA!A187:CK631,3,FALSE)))</f>
        <v>JANSSENS Jean-Michel</v>
      </c>
      <c r="D198" s="191" t="str">
        <f>IF(B198=0,0,IF(B198=0,"",VLOOKUP(B198,JA!A187:CK631,4,FALSE)))</f>
        <v>PP.ST-GEORGES/CHER</v>
      </c>
      <c r="E198" s="191">
        <f>IF(B198=0,0,IF(B198=0,"",VLOOKUP(B198,JA!A187:CL631,90,FALSE)))</f>
        <v>0</v>
      </c>
      <c r="F198" s="191">
        <v>0</v>
      </c>
      <c r="G198" s="192">
        <f t="shared" ref="G198:G261" si="6">E198+F198</f>
        <v>0</v>
      </c>
      <c r="H198" s="193" t="str">
        <f t="shared" ref="H198:H261" si="7">IF(G198=0,"",RANK(G198,$G$6:$G$456,0))</f>
        <v/>
      </c>
    </row>
    <row r="199" spans="2:8" ht="18" customHeight="1" x14ac:dyDescent="0.25">
      <c r="B199" s="190">
        <v>183</v>
      </c>
      <c r="C199" s="191">
        <f>IF(B199=0,0,IF(B199=0,"",VLOOKUP(B199,JA!A189:CK633,3,FALSE)))</f>
        <v>0</v>
      </c>
      <c r="D199" s="191" t="str">
        <f>IF(B199=0,0,IF(B199=0,"",VLOOKUP(B199,JA!A189:CK633,4,FALSE)))</f>
        <v>PP.ST-GEORGES/CHER</v>
      </c>
      <c r="E199" s="191">
        <f>IF(B199=0,0,IF(B199=0,"",VLOOKUP(B199,JA!A189:CL633,90,FALSE)))</f>
        <v>0</v>
      </c>
      <c r="F199" s="191">
        <v>0</v>
      </c>
      <c r="G199" s="192">
        <f t="shared" si="6"/>
        <v>0</v>
      </c>
      <c r="H199" s="193" t="str">
        <f t="shared" si="7"/>
        <v/>
      </c>
    </row>
    <row r="200" spans="2:8" ht="18" customHeight="1" x14ac:dyDescent="0.25">
      <c r="B200" s="190">
        <v>184</v>
      </c>
      <c r="C200" s="191">
        <f>IF(B200=0,0,IF(B200=0,"",VLOOKUP(B200,JA!A190:CK634,3,FALSE)))</f>
        <v>0</v>
      </c>
      <c r="D200" s="191" t="str">
        <f>IF(B200=0,0,IF(B200=0,"",VLOOKUP(B200,JA!A190:CK634,4,FALSE)))</f>
        <v>PP.ST-GEORGES/CHER</v>
      </c>
      <c r="E200" s="191">
        <f>IF(B200=0,0,IF(B200=0,"",VLOOKUP(B200,JA!A190:CL634,90,FALSE)))</f>
        <v>0</v>
      </c>
      <c r="F200" s="191">
        <v>0</v>
      </c>
      <c r="G200" s="192">
        <f t="shared" si="6"/>
        <v>0</v>
      </c>
      <c r="H200" s="193" t="str">
        <f t="shared" si="7"/>
        <v/>
      </c>
    </row>
    <row r="201" spans="2:8" ht="18" customHeight="1" x14ac:dyDescent="0.25">
      <c r="B201" s="190">
        <v>185</v>
      </c>
      <c r="C201" s="191">
        <f>IF(B201=0,0,IF(B201=0,"",VLOOKUP(B201,JA!A191:CK635,3,FALSE)))</f>
        <v>0</v>
      </c>
      <c r="D201" s="191" t="str">
        <f>IF(B201=0,0,IF(B201=0,"",VLOOKUP(B201,JA!A191:CK635,4,FALSE)))</f>
        <v>PP.ST-GEORGES/CHER</v>
      </c>
      <c r="E201" s="191">
        <f>IF(B201=0,0,IF(B201=0,"",VLOOKUP(B201,JA!A191:CL635,90,FALSE)))</f>
        <v>0</v>
      </c>
      <c r="F201" s="191">
        <v>0</v>
      </c>
      <c r="G201" s="192">
        <f t="shared" si="6"/>
        <v>0</v>
      </c>
      <c r="H201" s="193" t="str">
        <f t="shared" si="7"/>
        <v/>
      </c>
    </row>
    <row r="202" spans="2:8" ht="18" customHeight="1" x14ac:dyDescent="0.25">
      <c r="B202" s="190">
        <v>186</v>
      </c>
      <c r="C202" s="191">
        <f>IF(B202=0,0,IF(B202=0,"",VLOOKUP(B202,JA!A192:CK636,3,FALSE)))</f>
        <v>0</v>
      </c>
      <c r="D202" s="191" t="str">
        <f>IF(B202=0,0,IF(B202=0,"",VLOOKUP(B202,JA!A192:CK636,4,FALSE)))</f>
        <v>PP.ST-GEORGES/CHER</v>
      </c>
      <c r="E202" s="191">
        <f>IF(B202=0,0,IF(B202=0,"",VLOOKUP(B202,JA!A192:CL636,90,FALSE)))</f>
        <v>0</v>
      </c>
      <c r="F202" s="191">
        <v>0</v>
      </c>
      <c r="G202" s="192">
        <f t="shared" si="6"/>
        <v>0</v>
      </c>
      <c r="H202" s="193" t="str">
        <f t="shared" si="7"/>
        <v/>
      </c>
    </row>
    <row r="203" spans="2:8" ht="18" customHeight="1" x14ac:dyDescent="0.25">
      <c r="B203" s="190">
        <v>187</v>
      </c>
      <c r="C203" s="191">
        <f>IF(B203=0,0,IF(B203=0,"",VLOOKUP(B203,JA!A193:CK637,3,FALSE)))</f>
        <v>0</v>
      </c>
      <c r="D203" s="191" t="str">
        <f>IF(B203=0,0,IF(B203=0,"",VLOOKUP(B203,JA!A193:CK637,4,FALSE)))</f>
        <v>PP.ST-GEORGES/CHER</v>
      </c>
      <c r="E203" s="191">
        <f>IF(B203=0,0,IF(B203=0,"",VLOOKUP(B203,JA!A193:CL637,90,FALSE)))</f>
        <v>0</v>
      </c>
      <c r="F203" s="191">
        <v>0</v>
      </c>
      <c r="G203" s="192">
        <f t="shared" si="6"/>
        <v>0</v>
      </c>
      <c r="H203" s="193" t="str">
        <f t="shared" si="7"/>
        <v/>
      </c>
    </row>
    <row r="204" spans="2:8" ht="18" customHeight="1" x14ac:dyDescent="0.25">
      <c r="B204" s="190">
        <v>188</v>
      </c>
      <c r="C204" s="191">
        <f>IF(B204=0,0,IF(B204=0,"",VLOOKUP(B204,JA!A194:CK638,3,FALSE)))</f>
        <v>0</v>
      </c>
      <c r="D204" s="191" t="str">
        <f>IF(B204=0,0,IF(B204=0,"",VLOOKUP(B204,JA!A194:CK638,4,FALSE)))</f>
        <v>PP.ST-GEORGES/CHER</v>
      </c>
      <c r="E204" s="191">
        <f>IF(B204=0,0,IF(B204=0,"",VLOOKUP(B204,JA!A194:CL638,90,FALSE)))</f>
        <v>0</v>
      </c>
      <c r="F204" s="191">
        <v>0</v>
      </c>
      <c r="G204" s="192">
        <f t="shared" si="6"/>
        <v>0</v>
      </c>
      <c r="H204" s="193" t="str">
        <f t="shared" si="7"/>
        <v/>
      </c>
    </row>
    <row r="205" spans="2:8" ht="18" customHeight="1" x14ac:dyDescent="0.25">
      <c r="B205" s="190">
        <v>189</v>
      </c>
      <c r="C205" s="191">
        <f>IF(B205=0,0,IF(B205=0,"",VLOOKUP(B205,JA!A195:CK639,3,FALSE)))</f>
        <v>0</v>
      </c>
      <c r="D205" s="191" t="str">
        <f>IF(B205=0,0,IF(B205=0,"",VLOOKUP(B205,JA!A195:CK639,4,FALSE)))</f>
        <v>PP.ST-GEORGES/CHER</v>
      </c>
      <c r="E205" s="191">
        <f>IF(B205=0,0,IF(B205=0,"",VLOOKUP(B205,JA!A195:CL639,90,FALSE)))</f>
        <v>0</v>
      </c>
      <c r="F205" s="191">
        <v>0</v>
      </c>
      <c r="G205" s="192">
        <f t="shared" si="6"/>
        <v>0</v>
      </c>
      <c r="H205" s="193" t="str">
        <f t="shared" si="7"/>
        <v/>
      </c>
    </row>
    <row r="206" spans="2:8" ht="18" customHeight="1" x14ac:dyDescent="0.25">
      <c r="B206" s="190">
        <v>190</v>
      </c>
      <c r="C206" s="191">
        <f>IF(B206=0,0,IF(B206=0,"",VLOOKUP(B206,JA!A196:CK640,3,FALSE)))</f>
        <v>0</v>
      </c>
      <c r="D206" s="191" t="str">
        <f>IF(B206=0,0,IF(B206=0,"",VLOOKUP(B206,JA!A196:CK640,4,FALSE)))</f>
        <v>PP.ST-GEORGES/CHER</v>
      </c>
      <c r="E206" s="191">
        <f>IF(B206=0,0,IF(B206=0,"",VLOOKUP(B206,JA!A196:CL640,90,FALSE)))</f>
        <v>0</v>
      </c>
      <c r="F206" s="191">
        <v>0</v>
      </c>
      <c r="G206" s="192">
        <f t="shared" si="6"/>
        <v>0</v>
      </c>
      <c r="H206" s="193" t="str">
        <f t="shared" si="7"/>
        <v/>
      </c>
    </row>
    <row r="207" spans="2:8" ht="18" customHeight="1" x14ac:dyDescent="0.25">
      <c r="B207" s="190">
        <v>191</v>
      </c>
      <c r="C207" s="191">
        <f>IF(B207=0,0,IF(B207=0,"",VLOOKUP(B207,JA!A197:CK641,3,FALSE)))</f>
        <v>0</v>
      </c>
      <c r="D207" s="191" t="str">
        <f>IF(B207=0,0,IF(B207=0,"",VLOOKUP(B207,JA!A197:CK641,4,FALSE)))</f>
        <v>PP.ST-GEORGES/CHER</v>
      </c>
      <c r="E207" s="191">
        <f>IF(B207=0,0,IF(B207=0,"",VLOOKUP(B207,JA!A197:CL641,90,FALSE)))</f>
        <v>0</v>
      </c>
      <c r="F207" s="191">
        <v>0</v>
      </c>
      <c r="G207" s="192">
        <f t="shared" si="6"/>
        <v>0</v>
      </c>
      <c r="H207" s="193" t="str">
        <f t="shared" si="7"/>
        <v/>
      </c>
    </row>
    <row r="208" spans="2:8" ht="18" customHeight="1" x14ac:dyDescent="0.25">
      <c r="B208" s="190">
        <v>192</v>
      </c>
      <c r="C208" s="191">
        <f>IF(B208=0,0,IF(B208=0,"",VLOOKUP(B208,JA!A198:CK642,3,FALSE)))</f>
        <v>0</v>
      </c>
      <c r="D208" s="191" t="str">
        <f>IF(B208=0,0,IF(B208=0,"",VLOOKUP(B208,JA!A198:CK642,4,FALSE)))</f>
        <v>PP.ST-GEORGES/CHER</v>
      </c>
      <c r="E208" s="191">
        <f>IF(B208=0,0,IF(B208=0,"",VLOOKUP(B208,JA!A198:CL642,90,FALSE)))</f>
        <v>0</v>
      </c>
      <c r="F208" s="191">
        <v>0</v>
      </c>
      <c r="G208" s="192">
        <f t="shared" si="6"/>
        <v>0</v>
      </c>
      <c r="H208" s="193" t="str">
        <f t="shared" si="7"/>
        <v/>
      </c>
    </row>
    <row r="209" spans="2:8" ht="18" customHeight="1" x14ac:dyDescent="0.25">
      <c r="B209" s="190">
        <v>193</v>
      </c>
      <c r="C209" s="191">
        <f>IF(B209=0,0,IF(B209=0,"",VLOOKUP(B209,JA!A199:CK643,3,FALSE)))</f>
        <v>0</v>
      </c>
      <c r="D209" s="191" t="str">
        <f>IF(B209=0,0,IF(B209=0,"",VLOOKUP(B209,JA!A199:CK643,4,FALSE)))</f>
        <v>PP.ST-GEORGES/CHER</v>
      </c>
      <c r="E209" s="191">
        <f>IF(B209=0,0,IF(B209=0,"",VLOOKUP(B209,JA!A199:CL643,90,FALSE)))</f>
        <v>0</v>
      </c>
      <c r="F209" s="191">
        <v>0</v>
      </c>
      <c r="G209" s="192">
        <f t="shared" si="6"/>
        <v>0</v>
      </c>
      <c r="H209" s="193" t="str">
        <f t="shared" si="7"/>
        <v/>
      </c>
    </row>
    <row r="210" spans="2:8" ht="18" customHeight="1" x14ac:dyDescent="0.25">
      <c r="B210" s="190">
        <v>194</v>
      </c>
      <c r="C210" s="191">
        <f>IF(B210=0,0,IF(B210=0,"",VLOOKUP(B210,JA!A200:CK644,3,FALSE)))</f>
        <v>0</v>
      </c>
      <c r="D210" s="191" t="str">
        <f>IF(B210=0,0,IF(B210=0,"",VLOOKUP(B210,JA!A200:CK644,4,FALSE)))</f>
        <v>PP.ST-GEORGES/CHER</v>
      </c>
      <c r="E210" s="191">
        <f>IF(B210=0,0,IF(B210=0,"",VLOOKUP(B210,JA!A200:CL644,90,FALSE)))</f>
        <v>0</v>
      </c>
      <c r="F210" s="191">
        <v>0</v>
      </c>
      <c r="G210" s="192">
        <f t="shared" si="6"/>
        <v>0</v>
      </c>
      <c r="H210" s="193" t="str">
        <f t="shared" si="7"/>
        <v/>
      </c>
    </row>
    <row r="211" spans="2:8" ht="18" customHeight="1" x14ac:dyDescent="0.25">
      <c r="B211" s="190">
        <v>195</v>
      </c>
      <c r="C211" s="191">
        <f>IF(B211=0,0,IF(B211=0,"",VLOOKUP(B211,JA!A201:CK645,3,FALSE)))</f>
        <v>0</v>
      </c>
      <c r="D211" s="191" t="str">
        <f>IF(B211=0,0,IF(B211=0,"",VLOOKUP(B211,JA!A201:CK645,4,FALSE)))</f>
        <v>PP.ST-GEORGES/CHER</v>
      </c>
      <c r="E211" s="191">
        <f>IF(B211=0,0,IF(B211=0,"",VLOOKUP(B211,JA!A201:CL645,90,FALSE)))</f>
        <v>0</v>
      </c>
      <c r="F211" s="191">
        <v>0</v>
      </c>
      <c r="G211" s="192">
        <f t="shared" si="6"/>
        <v>0</v>
      </c>
      <c r="H211" s="193" t="str">
        <f t="shared" si="7"/>
        <v/>
      </c>
    </row>
    <row r="212" spans="2:8" ht="18" customHeight="1" x14ac:dyDescent="0.25">
      <c r="B212" s="190">
        <v>199</v>
      </c>
      <c r="C212" s="191">
        <f>IF(B212=0,0,IF(B212=0,"",VLOOKUP(B212,JA!A205:CK649,3,FALSE)))</f>
        <v>0</v>
      </c>
      <c r="D212" s="191" t="str">
        <f>IF(B212=0,0,IF(B212=0,"",VLOOKUP(B212,JA!A205:CK649,4,FALSE)))</f>
        <v>S.C. MOREE TT</v>
      </c>
      <c r="E212" s="191">
        <f>IF(B212=0,0,IF(B212=0,"",VLOOKUP(B212,JA!A205:CL649,90,FALSE)))</f>
        <v>0</v>
      </c>
      <c r="F212" s="191">
        <v>0</v>
      </c>
      <c r="G212" s="192">
        <f t="shared" si="6"/>
        <v>0</v>
      </c>
      <c r="H212" s="193" t="str">
        <f t="shared" si="7"/>
        <v/>
      </c>
    </row>
    <row r="213" spans="2:8" ht="18" customHeight="1" x14ac:dyDescent="0.25">
      <c r="B213" s="190">
        <v>200</v>
      </c>
      <c r="C213" s="191">
        <f>IF(B213=0,0,IF(B213=0,"",VLOOKUP(B213,JA!A206:CK650,3,FALSE)))</f>
        <v>0</v>
      </c>
      <c r="D213" s="191" t="str">
        <f>IF(B213=0,0,IF(B213=0,"",VLOOKUP(B213,JA!A206:CK650,4,FALSE)))</f>
        <v>S.C. MOREE TT</v>
      </c>
      <c r="E213" s="191">
        <f>IF(B213=0,0,IF(B213=0,"",VLOOKUP(B213,JA!A206:CL650,90,FALSE)))</f>
        <v>0</v>
      </c>
      <c r="F213" s="191">
        <v>0</v>
      </c>
      <c r="G213" s="192">
        <f t="shared" si="6"/>
        <v>0</v>
      </c>
      <c r="H213" s="193" t="str">
        <f t="shared" si="7"/>
        <v/>
      </c>
    </row>
    <row r="214" spans="2:8" ht="18" customHeight="1" x14ac:dyDescent="0.25">
      <c r="B214" s="190">
        <v>201</v>
      </c>
      <c r="C214" s="191">
        <f>IF(B214=0,0,IF(B214=0,"",VLOOKUP(B214,JA!A207:CK651,3,FALSE)))</f>
        <v>0</v>
      </c>
      <c r="D214" s="191" t="str">
        <f>IF(B214=0,0,IF(B214=0,"",VLOOKUP(B214,JA!A207:CK651,4,FALSE)))</f>
        <v>S.C. MOREE TT</v>
      </c>
      <c r="E214" s="191">
        <f>IF(B214=0,0,IF(B214=0,"",VLOOKUP(B214,JA!A207:CL651,90,FALSE)))</f>
        <v>0</v>
      </c>
      <c r="F214" s="191">
        <v>0</v>
      </c>
      <c r="G214" s="192">
        <f t="shared" si="6"/>
        <v>0</v>
      </c>
      <c r="H214" s="193" t="str">
        <f t="shared" si="7"/>
        <v/>
      </c>
    </row>
    <row r="215" spans="2:8" ht="18" customHeight="1" x14ac:dyDescent="0.25">
      <c r="B215" s="190">
        <v>202</v>
      </c>
      <c r="C215" s="191">
        <f>IF(B215=0,0,IF(B215=0,"",VLOOKUP(B215,JA!A208:CK652,3,FALSE)))</f>
        <v>0</v>
      </c>
      <c r="D215" s="191" t="str">
        <f>IF(B215=0,0,IF(B215=0,"",VLOOKUP(B215,JA!A208:CK652,4,FALSE)))</f>
        <v>S.C. MOREE TT</v>
      </c>
      <c r="E215" s="191">
        <f>IF(B215=0,0,IF(B215=0,"",VLOOKUP(B215,JA!A208:CL652,90,FALSE)))</f>
        <v>0</v>
      </c>
      <c r="F215" s="191">
        <v>0</v>
      </c>
      <c r="G215" s="192">
        <f t="shared" si="6"/>
        <v>0</v>
      </c>
      <c r="H215" s="193" t="str">
        <f t="shared" si="7"/>
        <v/>
      </c>
    </row>
    <row r="216" spans="2:8" ht="18" customHeight="1" x14ac:dyDescent="0.25">
      <c r="B216" s="190">
        <v>203</v>
      </c>
      <c r="C216" s="191">
        <f>IF(B216=0,0,IF(B216=0,"",VLOOKUP(B216,JA!A209:CK653,3,FALSE)))</f>
        <v>0</v>
      </c>
      <c r="D216" s="191" t="str">
        <f>IF(B216=0,0,IF(B216=0,"",VLOOKUP(B216,JA!A209:CK653,4,FALSE)))</f>
        <v>S.C. MOREE TT</v>
      </c>
      <c r="E216" s="191">
        <f>IF(B216=0,0,IF(B216=0,"",VLOOKUP(B216,JA!A209:CL653,90,FALSE)))</f>
        <v>0</v>
      </c>
      <c r="F216" s="191">
        <v>0</v>
      </c>
      <c r="G216" s="192">
        <f t="shared" si="6"/>
        <v>0</v>
      </c>
      <c r="H216" s="193" t="str">
        <f t="shared" si="7"/>
        <v/>
      </c>
    </row>
    <row r="217" spans="2:8" ht="18" customHeight="1" x14ac:dyDescent="0.25">
      <c r="B217" s="190">
        <v>204</v>
      </c>
      <c r="C217" s="191">
        <f>IF(B217=0,0,IF(B217=0,"",VLOOKUP(B217,JA!A210:CK654,3,FALSE)))</f>
        <v>0</v>
      </c>
      <c r="D217" s="191" t="str">
        <f>IF(B217=0,0,IF(B217=0,"",VLOOKUP(B217,JA!A210:CK654,4,FALSE)))</f>
        <v>S.C. MOREE TT</v>
      </c>
      <c r="E217" s="191">
        <f>IF(B217=0,0,IF(B217=0,"",VLOOKUP(B217,JA!A210:CL654,90,FALSE)))</f>
        <v>0</v>
      </c>
      <c r="F217" s="191">
        <v>0</v>
      </c>
      <c r="G217" s="192">
        <f t="shared" si="6"/>
        <v>0</v>
      </c>
      <c r="H217" s="193" t="str">
        <f t="shared" si="7"/>
        <v/>
      </c>
    </row>
    <row r="218" spans="2:8" ht="18" customHeight="1" x14ac:dyDescent="0.25">
      <c r="B218" s="190">
        <v>205</v>
      </c>
      <c r="C218" s="191">
        <f>IF(B218=0,0,IF(B218=0,"",VLOOKUP(B218,JA!A211:CK655,3,FALSE)))</f>
        <v>0</v>
      </c>
      <c r="D218" s="191" t="str">
        <f>IF(B218=0,0,IF(B218=0,"",VLOOKUP(B218,JA!A211:CK655,4,FALSE)))</f>
        <v>S.C. MOREE TT</v>
      </c>
      <c r="E218" s="191">
        <f>IF(B218=0,0,IF(B218=0,"",VLOOKUP(B218,JA!A211:CL655,90,FALSE)))</f>
        <v>0</v>
      </c>
      <c r="F218" s="191">
        <v>0</v>
      </c>
      <c r="G218" s="192">
        <f t="shared" si="6"/>
        <v>0</v>
      </c>
      <c r="H218" s="193" t="str">
        <f t="shared" si="7"/>
        <v/>
      </c>
    </row>
    <row r="219" spans="2:8" ht="18" customHeight="1" x14ac:dyDescent="0.25">
      <c r="B219" s="190">
        <v>206</v>
      </c>
      <c r="C219" s="191">
        <f>IF(B219=0,0,IF(B219=0,"",VLOOKUP(B219,JA!A212:CK656,3,FALSE)))</f>
        <v>0</v>
      </c>
      <c r="D219" s="191" t="str">
        <f>IF(B219=0,0,IF(B219=0,"",VLOOKUP(B219,JA!A212:CK656,4,FALSE)))</f>
        <v>S.C. MOREE TT</v>
      </c>
      <c r="E219" s="191">
        <f>IF(B219=0,0,IF(B219=0,"",VLOOKUP(B219,JA!A212:CL656,90,FALSE)))</f>
        <v>0</v>
      </c>
      <c r="F219" s="191">
        <v>0</v>
      </c>
      <c r="G219" s="192">
        <f t="shared" si="6"/>
        <v>0</v>
      </c>
      <c r="H219" s="193" t="str">
        <f t="shared" si="7"/>
        <v/>
      </c>
    </row>
    <row r="220" spans="2:8" ht="18" customHeight="1" x14ac:dyDescent="0.25">
      <c r="B220" s="190">
        <v>207</v>
      </c>
      <c r="C220" s="191">
        <f>IF(B220=0,0,IF(B220=0,"",VLOOKUP(B220,JA!A213:CK657,3,FALSE)))</f>
        <v>0</v>
      </c>
      <c r="D220" s="191" t="str">
        <f>IF(B220=0,0,IF(B220=0,"",VLOOKUP(B220,JA!A213:CK657,4,FALSE)))</f>
        <v>S.C. MOREE TT</v>
      </c>
      <c r="E220" s="191">
        <f>IF(B220=0,0,IF(B220=0,"",VLOOKUP(B220,JA!A213:CL657,90,FALSE)))</f>
        <v>0</v>
      </c>
      <c r="F220" s="191">
        <v>0</v>
      </c>
      <c r="G220" s="192">
        <f t="shared" si="6"/>
        <v>0</v>
      </c>
      <c r="H220" s="193" t="str">
        <f t="shared" si="7"/>
        <v/>
      </c>
    </row>
    <row r="221" spans="2:8" ht="18" customHeight="1" x14ac:dyDescent="0.25">
      <c r="B221" s="190">
        <v>208</v>
      </c>
      <c r="C221" s="191">
        <f>IF(B221=0,0,IF(B221=0,"",VLOOKUP(B221,JA!A214:CK658,3,FALSE)))</f>
        <v>0</v>
      </c>
      <c r="D221" s="191" t="str">
        <f>IF(B221=0,0,IF(B221=0,"",VLOOKUP(B221,JA!A214:CK658,4,FALSE)))</f>
        <v>S.C. MOREE TT</v>
      </c>
      <c r="E221" s="191">
        <f>IF(B221=0,0,IF(B221=0,"",VLOOKUP(B221,JA!A214:CL658,90,FALSE)))</f>
        <v>0</v>
      </c>
      <c r="F221" s="191">
        <v>0</v>
      </c>
      <c r="G221" s="192">
        <f t="shared" si="6"/>
        <v>0</v>
      </c>
      <c r="H221" s="193" t="str">
        <f t="shared" si="7"/>
        <v/>
      </c>
    </row>
    <row r="222" spans="2:8" ht="18" customHeight="1" x14ac:dyDescent="0.25">
      <c r="B222" s="190">
        <v>209</v>
      </c>
      <c r="C222" s="191">
        <f>IF(B222=0,0,IF(B222=0,"",VLOOKUP(B222,JA!A215:CK659,3,FALSE)))</f>
        <v>0</v>
      </c>
      <c r="D222" s="191" t="str">
        <f>IF(B222=0,0,IF(B222=0,"",VLOOKUP(B222,JA!A215:CK659,4,FALSE)))</f>
        <v>S.C. MOREE TT</v>
      </c>
      <c r="E222" s="191">
        <f>IF(B222=0,0,IF(B222=0,"",VLOOKUP(B222,JA!A215:CL659,90,FALSE)))</f>
        <v>0</v>
      </c>
      <c r="F222" s="191">
        <v>0</v>
      </c>
      <c r="G222" s="192">
        <f t="shared" si="6"/>
        <v>0</v>
      </c>
      <c r="H222" s="193" t="str">
        <f t="shared" si="7"/>
        <v/>
      </c>
    </row>
    <row r="223" spans="2:8" ht="18" customHeight="1" x14ac:dyDescent="0.25">
      <c r="B223" s="190">
        <v>210</v>
      </c>
      <c r="C223" s="191">
        <f>IF(B223=0,0,IF(B223=0,"",VLOOKUP(B223,JA!A216:CK660,3,FALSE)))</f>
        <v>0</v>
      </c>
      <c r="D223" s="191" t="str">
        <f>IF(B223=0,0,IF(B223=0,"",VLOOKUP(B223,JA!A216:CK660,4,FALSE)))</f>
        <v>S.C. MOREE TT</v>
      </c>
      <c r="E223" s="191">
        <f>IF(B223=0,0,IF(B223=0,"",VLOOKUP(B223,JA!A216:CL660,90,FALSE)))</f>
        <v>0</v>
      </c>
      <c r="F223" s="191">
        <v>0</v>
      </c>
      <c r="G223" s="192">
        <f t="shared" si="6"/>
        <v>0</v>
      </c>
      <c r="H223" s="193" t="str">
        <f t="shared" si="7"/>
        <v/>
      </c>
    </row>
    <row r="224" spans="2:8" ht="18" customHeight="1" x14ac:dyDescent="0.25">
      <c r="B224" s="190">
        <v>212</v>
      </c>
      <c r="C224" s="191">
        <f>IF(B224=0,0,IF(B224=0,"",VLOOKUP(B224,JA!A218:CK662,3,FALSE)))</f>
        <v>0</v>
      </c>
      <c r="D224" s="191" t="str">
        <f>IF(B224=0,0,IF(B224=0,"",VLOOKUP(B224,JA!A218:CK662,4,FALSE)))</f>
        <v>SALBRIS SOLOGNE TT.</v>
      </c>
      <c r="E224" s="191">
        <f>IF(B224=0,0,IF(B224=0,"",VLOOKUP(B224,JA!A218:CL662,90,FALSE)))</f>
        <v>0</v>
      </c>
      <c r="F224" s="191">
        <v>0</v>
      </c>
      <c r="G224" s="192">
        <f t="shared" si="6"/>
        <v>0</v>
      </c>
      <c r="H224" s="193" t="str">
        <f t="shared" si="7"/>
        <v/>
      </c>
    </row>
    <row r="225" spans="2:8" ht="18" customHeight="1" x14ac:dyDescent="0.25">
      <c r="B225" s="190">
        <v>213</v>
      </c>
      <c r="C225" s="191">
        <f>IF(B225=0,0,IF(B225=0,"",VLOOKUP(B225,JA!A219:CK663,3,FALSE)))</f>
        <v>0</v>
      </c>
      <c r="D225" s="191" t="str">
        <f>IF(B225=0,0,IF(B225=0,"",VLOOKUP(B225,JA!A219:CK663,4,FALSE)))</f>
        <v>SALBRIS SOLOGNE TT.</v>
      </c>
      <c r="E225" s="191">
        <f>IF(B225=0,0,IF(B225=0,"",VLOOKUP(B225,JA!A219:CL663,90,FALSE)))</f>
        <v>0</v>
      </c>
      <c r="F225" s="191">
        <v>0</v>
      </c>
      <c r="G225" s="192">
        <f t="shared" si="6"/>
        <v>0</v>
      </c>
      <c r="H225" s="193" t="str">
        <f t="shared" si="7"/>
        <v/>
      </c>
    </row>
    <row r="226" spans="2:8" ht="18" customHeight="1" x14ac:dyDescent="0.25">
      <c r="B226" s="190">
        <v>214</v>
      </c>
      <c r="C226" s="191">
        <f>IF(B226=0,0,IF(B226=0,"",VLOOKUP(B226,JA!A220:CK664,3,FALSE)))</f>
        <v>0</v>
      </c>
      <c r="D226" s="191" t="str">
        <f>IF(B226=0,0,IF(B226=0,"",VLOOKUP(B226,JA!A220:CK664,4,FALSE)))</f>
        <v>SALBRIS SOLOGNE TT.</v>
      </c>
      <c r="E226" s="191">
        <f>IF(B226=0,0,IF(B226=0,"",VLOOKUP(B226,JA!A220:CL664,90,FALSE)))</f>
        <v>0</v>
      </c>
      <c r="F226" s="191">
        <v>0</v>
      </c>
      <c r="G226" s="192">
        <f t="shared" si="6"/>
        <v>0</v>
      </c>
      <c r="H226" s="193" t="str">
        <f t="shared" si="7"/>
        <v/>
      </c>
    </row>
    <row r="227" spans="2:8" ht="18" customHeight="1" x14ac:dyDescent="0.25">
      <c r="B227" s="190">
        <v>215</v>
      </c>
      <c r="C227" s="191">
        <f>IF(B227=0,0,IF(B227=0,"",VLOOKUP(B227,JA!A221:CK665,3,FALSE)))</f>
        <v>0</v>
      </c>
      <c r="D227" s="191" t="str">
        <f>IF(B227=0,0,IF(B227=0,"",VLOOKUP(B227,JA!A221:CK665,4,FALSE)))</f>
        <v>SALBRIS SOLOGNE TT.</v>
      </c>
      <c r="E227" s="191">
        <f>IF(B227=0,0,IF(B227=0,"",VLOOKUP(B227,JA!A221:CL665,90,FALSE)))</f>
        <v>0</v>
      </c>
      <c r="F227" s="191">
        <v>0</v>
      </c>
      <c r="G227" s="192">
        <f t="shared" si="6"/>
        <v>0</v>
      </c>
      <c r="H227" s="193" t="str">
        <f t="shared" si="7"/>
        <v/>
      </c>
    </row>
    <row r="228" spans="2:8" ht="18" customHeight="1" x14ac:dyDescent="0.25">
      <c r="B228" s="190">
        <v>216</v>
      </c>
      <c r="C228" s="191">
        <f>IF(B228=0,0,IF(B228=0,"",VLOOKUP(B228,JA!A222:CK666,3,FALSE)))</f>
        <v>0</v>
      </c>
      <c r="D228" s="191" t="str">
        <f>IF(B228=0,0,IF(B228=0,"",VLOOKUP(B228,JA!A222:CK666,4,FALSE)))</f>
        <v>SALBRIS SOLOGNE TT.</v>
      </c>
      <c r="E228" s="191">
        <f>IF(B228=0,0,IF(B228=0,"",VLOOKUP(B228,JA!A222:CL666,90,FALSE)))</f>
        <v>0</v>
      </c>
      <c r="F228" s="191">
        <v>0</v>
      </c>
      <c r="G228" s="192">
        <f t="shared" si="6"/>
        <v>0</v>
      </c>
      <c r="H228" s="193" t="str">
        <f t="shared" si="7"/>
        <v/>
      </c>
    </row>
    <row r="229" spans="2:8" ht="18" customHeight="1" x14ac:dyDescent="0.25">
      <c r="B229" s="190">
        <v>217</v>
      </c>
      <c r="C229" s="191">
        <f>IF(B229=0,0,IF(B229=0,"",VLOOKUP(B229,JA!A223:CK667,3,FALSE)))</f>
        <v>0</v>
      </c>
      <c r="D229" s="191" t="str">
        <f>IF(B229=0,0,IF(B229=0,"",VLOOKUP(B229,JA!A223:CK667,4,FALSE)))</f>
        <v>SALBRIS SOLOGNE TT.</v>
      </c>
      <c r="E229" s="191">
        <f>IF(B229=0,0,IF(B229=0,"",VLOOKUP(B229,JA!A223:CL667,90,FALSE)))</f>
        <v>0</v>
      </c>
      <c r="F229" s="191">
        <v>0</v>
      </c>
      <c r="G229" s="192">
        <f t="shared" si="6"/>
        <v>0</v>
      </c>
      <c r="H229" s="193" t="str">
        <f t="shared" si="7"/>
        <v/>
      </c>
    </row>
    <row r="230" spans="2:8" ht="18" customHeight="1" x14ac:dyDescent="0.25">
      <c r="B230" s="190">
        <v>218</v>
      </c>
      <c r="C230" s="191">
        <f>IF(B230=0,0,IF(B230=0,"",VLOOKUP(B230,JA!A224:CK668,3,FALSE)))</f>
        <v>0</v>
      </c>
      <c r="D230" s="191" t="str">
        <f>IF(B230=0,0,IF(B230=0,"",VLOOKUP(B230,JA!A224:CK668,4,FALSE)))</f>
        <v>SALBRIS SOLOGNE TT.</v>
      </c>
      <c r="E230" s="191">
        <f>IF(B230=0,0,IF(B230=0,"",VLOOKUP(B230,JA!A224:CL668,90,FALSE)))</f>
        <v>0</v>
      </c>
      <c r="F230" s="191">
        <v>0</v>
      </c>
      <c r="G230" s="192">
        <f t="shared" si="6"/>
        <v>0</v>
      </c>
      <c r="H230" s="193" t="str">
        <f t="shared" si="7"/>
        <v/>
      </c>
    </row>
    <row r="231" spans="2:8" ht="18" customHeight="1" x14ac:dyDescent="0.25">
      <c r="B231" s="190">
        <v>219</v>
      </c>
      <c r="C231" s="191">
        <f>IF(B231=0,0,IF(B231=0,"",VLOOKUP(B231,JA!A225:CK669,3,FALSE)))</f>
        <v>0</v>
      </c>
      <c r="D231" s="191" t="str">
        <f>IF(B231=0,0,IF(B231=0,"",VLOOKUP(B231,JA!A225:CK669,4,FALSE)))</f>
        <v>SALBRIS SOLOGNE TT.</v>
      </c>
      <c r="E231" s="191">
        <f>IF(B231=0,0,IF(B231=0,"",VLOOKUP(B231,JA!A225:CL669,90,FALSE)))</f>
        <v>0</v>
      </c>
      <c r="F231" s="191">
        <v>0</v>
      </c>
      <c r="G231" s="192">
        <f t="shared" si="6"/>
        <v>0</v>
      </c>
      <c r="H231" s="193" t="str">
        <f t="shared" si="7"/>
        <v/>
      </c>
    </row>
    <row r="232" spans="2:8" ht="18" customHeight="1" x14ac:dyDescent="0.25">
      <c r="B232" s="190">
        <v>220</v>
      </c>
      <c r="C232" s="191">
        <f>IF(B232=0,0,IF(B232=0,"",VLOOKUP(B232,JA!A226:CK670,3,FALSE)))</f>
        <v>0</v>
      </c>
      <c r="D232" s="191" t="str">
        <f>IF(B232=0,0,IF(B232=0,"",VLOOKUP(B232,JA!A226:CK670,4,FALSE)))</f>
        <v>SALBRIS SOLOGNE TT.</v>
      </c>
      <c r="E232" s="191">
        <f>IF(B232=0,0,IF(B232=0,"",VLOOKUP(B232,JA!A226:CL670,90,FALSE)))</f>
        <v>0</v>
      </c>
      <c r="F232" s="191">
        <v>0</v>
      </c>
      <c r="G232" s="192">
        <f t="shared" si="6"/>
        <v>0</v>
      </c>
      <c r="H232" s="193" t="str">
        <f t="shared" si="7"/>
        <v/>
      </c>
    </row>
    <row r="233" spans="2:8" ht="18" customHeight="1" x14ac:dyDescent="0.25">
      <c r="B233" s="190">
        <v>221</v>
      </c>
      <c r="C233" s="191">
        <f>IF(B233=0,0,IF(B233=0,"",VLOOKUP(B233,JA!A227:CK671,3,FALSE)))</f>
        <v>0</v>
      </c>
      <c r="D233" s="191" t="str">
        <f>IF(B233=0,0,IF(B233=0,"",VLOOKUP(B233,JA!A227:CK671,4,FALSE)))</f>
        <v>SALBRIS SOLOGNE TT.</v>
      </c>
      <c r="E233" s="191">
        <f>IF(B233=0,0,IF(B233=0,"",VLOOKUP(B233,JA!A227:CL671,90,FALSE)))</f>
        <v>0</v>
      </c>
      <c r="F233" s="191">
        <v>0</v>
      </c>
      <c r="G233" s="192">
        <f t="shared" si="6"/>
        <v>0</v>
      </c>
      <c r="H233" s="193" t="str">
        <f t="shared" si="7"/>
        <v/>
      </c>
    </row>
    <row r="234" spans="2:8" ht="18" customHeight="1" x14ac:dyDescent="0.25">
      <c r="B234" s="190">
        <v>222</v>
      </c>
      <c r="C234" s="191">
        <f>IF(B234=0,0,IF(B234=0,"",VLOOKUP(B234,JA!A228:CK672,3,FALSE)))</f>
        <v>0</v>
      </c>
      <c r="D234" s="191" t="str">
        <f>IF(B234=0,0,IF(B234=0,"",VLOOKUP(B234,JA!A228:CK672,4,FALSE)))</f>
        <v>SALBRIS SOLOGNE TT.</v>
      </c>
      <c r="E234" s="191">
        <f>IF(B234=0,0,IF(B234=0,"",VLOOKUP(B234,JA!A228:CL672,90,FALSE)))</f>
        <v>0</v>
      </c>
      <c r="F234" s="191">
        <v>0</v>
      </c>
      <c r="G234" s="192">
        <f t="shared" si="6"/>
        <v>0</v>
      </c>
      <c r="H234" s="193" t="str">
        <f t="shared" si="7"/>
        <v/>
      </c>
    </row>
    <row r="235" spans="2:8" ht="18" customHeight="1" x14ac:dyDescent="0.25">
      <c r="B235" s="190">
        <v>223</v>
      </c>
      <c r="C235" s="191">
        <f>IF(B235=0,0,IF(B235=0,"",VLOOKUP(B235,JA!A229:CK673,3,FALSE)))</f>
        <v>0</v>
      </c>
      <c r="D235" s="191" t="str">
        <f>IF(B235=0,0,IF(B235=0,"",VLOOKUP(B235,JA!A229:CK673,4,FALSE)))</f>
        <v>SALBRIS SOLOGNE TT.</v>
      </c>
      <c r="E235" s="191">
        <f>IF(B235=0,0,IF(B235=0,"",VLOOKUP(B235,JA!A229:CL673,90,FALSE)))</f>
        <v>0</v>
      </c>
      <c r="F235" s="191">
        <v>0</v>
      </c>
      <c r="G235" s="192">
        <f t="shared" si="6"/>
        <v>0</v>
      </c>
      <c r="H235" s="193" t="str">
        <f t="shared" si="7"/>
        <v/>
      </c>
    </row>
    <row r="236" spans="2:8" ht="18" customHeight="1" x14ac:dyDescent="0.25">
      <c r="B236" s="190">
        <v>224</v>
      </c>
      <c r="C236" s="191">
        <f>IF(B236=0,0,IF(B236=0,"",VLOOKUP(B236,JA!A230:CK674,3,FALSE)))</f>
        <v>0</v>
      </c>
      <c r="D236" s="191" t="str">
        <f>IF(B236=0,0,IF(B236=0,"",VLOOKUP(B236,JA!A230:CK674,4,FALSE)))</f>
        <v>SALBRIS SOLOGNE TT.</v>
      </c>
      <c r="E236" s="191">
        <f>IF(B236=0,0,IF(B236=0,"",VLOOKUP(B236,JA!A230:CL674,90,FALSE)))</f>
        <v>0</v>
      </c>
      <c r="F236" s="191">
        <v>0</v>
      </c>
      <c r="G236" s="192">
        <f t="shared" si="6"/>
        <v>0</v>
      </c>
      <c r="H236" s="193" t="str">
        <f t="shared" si="7"/>
        <v/>
      </c>
    </row>
    <row r="237" spans="2:8" ht="18" customHeight="1" x14ac:dyDescent="0.25">
      <c r="B237" s="190">
        <v>225</v>
      </c>
      <c r="C237" s="191">
        <f>IF(B237=0,0,IF(B237=0,"",VLOOKUP(B237,JA!A231:CK675,3,FALSE)))</f>
        <v>0</v>
      </c>
      <c r="D237" s="191" t="str">
        <f>IF(B237=0,0,IF(B237=0,"",VLOOKUP(B237,JA!A231:CK675,4,FALSE)))</f>
        <v>SALBRIS SOLOGNE TT.</v>
      </c>
      <c r="E237" s="191">
        <f>IF(B237=0,0,IF(B237=0,"",VLOOKUP(B237,JA!A231:CL675,90,FALSE)))</f>
        <v>0</v>
      </c>
      <c r="F237" s="191">
        <v>0</v>
      </c>
      <c r="G237" s="192">
        <f t="shared" si="6"/>
        <v>0</v>
      </c>
      <c r="H237" s="193" t="str">
        <f t="shared" si="7"/>
        <v/>
      </c>
    </row>
    <row r="238" spans="2:8" ht="18" customHeight="1" x14ac:dyDescent="0.25">
      <c r="B238" s="190">
        <v>226</v>
      </c>
      <c r="C238" s="191" t="str">
        <f>IF(B238=0,0,IF(B238=0,"",VLOOKUP(B238,JA!A232:CK676,3,FALSE)))</f>
        <v>DOUADY Olivier</v>
      </c>
      <c r="D238" s="191" t="str">
        <f>IF(B238=0,0,IF(B238=0,"",VLOOKUP(B238,JA!A232:CK676,4,FALSE)))</f>
        <v>US. CHOUZY Tennis de Table</v>
      </c>
      <c r="E238" s="191">
        <f>IF(B238=0,0,IF(B238=0,"",VLOOKUP(B238,JA!A232:CL676,90,FALSE)))</f>
        <v>0</v>
      </c>
      <c r="F238" s="191">
        <v>0</v>
      </c>
      <c r="G238" s="192">
        <f t="shared" si="6"/>
        <v>0</v>
      </c>
      <c r="H238" s="193" t="str">
        <f t="shared" si="7"/>
        <v/>
      </c>
    </row>
    <row r="239" spans="2:8" ht="18" customHeight="1" x14ac:dyDescent="0.25">
      <c r="B239" s="190">
        <v>228</v>
      </c>
      <c r="C239" s="191">
        <f>IF(B239=0,0,IF(B239=0,"",VLOOKUP(B239,JA!A234:CK678,3,FALSE)))</f>
        <v>0</v>
      </c>
      <c r="D239" s="191" t="str">
        <f>IF(B239=0,0,IF(B239=0,"",VLOOKUP(B239,JA!A234:CK678,4,FALSE)))</f>
        <v>US. CHOUZY Tennis de Table</v>
      </c>
      <c r="E239" s="191">
        <f>IF(B239=0,0,IF(B239=0,"",VLOOKUP(B239,JA!A234:CL678,90,FALSE)))</f>
        <v>0</v>
      </c>
      <c r="F239" s="191">
        <v>0</v>
      </c>
      <c r="G239" s="192">
        <f t="shared" si="6"/>
        <v>0</v>
      </c>
      <c r="H239" s="193" t="str">
        <f t="shared" si="7"/>
        <v/>
      </c>
    </row>
    <row r="240" spans="2:8" ht="18" customHeight="1" x14ac:dyDescent="0.25">
      <c r="B240" s="190">
        <v>229</v>
      </c>
      <c r="C240" s="191">
        <f>IF(B240=0,0,IF(B240=0,"",VLOOKUP(B240,JA!A235:CK679,3,FALSE)))</f>
        <v>0</v>
      </c>
      <c r="D240" s="191" t="str">
        <f>IF(B240=0,0,IF(B240=0,"",VLOOKUP(B240,JA!A235:CK679,4,FALSE)))</f>
        <v>US. CHOUZY Tennis de Table</v>
      </c>
      <c r="E240" s="191">
        <f>IF(B240=0,0,IF(B240=0,"",VLOOKUP(B240,JA!A235:CL679,90,FALSE)))</f>
        <v>0</v>
      </c>
      <c r="F240" s="191">
        <v>0</v>
      </c>
      <c r="G240" s="192">
        <f t="shared" si="6"/>
        <v>0</v>
      </c>
      <c r="H240" s="193" t="str">
        <f t="shared" si="7"/>
        <v/>
      </c>
    </row>
    <row r="241" spans="2:8" ht="18" customHeight="1" x14ac:dyDescent="0.25">
      <c r="B241" s="190">
        <v>230</v>
      </c>
      <c r="C241" s="191">
        <f>IF(B241=0,0,IF(B241=0,"",VLOOKUP(B241,JA!A236:CK680,3,FALSE)))</f>
        <v>0</v>
      </c>
      <c r="D241" s="191" t="str">
        <f>IF(B241=0,0,IF(B241=0,"",VLOOKUP(B241,JA!A236:CK680,4,FALSE)))</f>
        <v>US. CHOUZY Tennis de Table</v>
      </c>
      <c r="E241" s="191">
        <f>IF(B241=0,0,IF(B241=0,"",VLOOKUP(B241,JA!A236:CL680,90,FALSE)))</f>
        <v>0</v>
      </c>
      <c r="F241" s="191">
        <v>0</v>
      </c>
      <c r="G241" s="192">
        <f t="shared" si="6"/>
        <v>0</v>
      </c>
      <c r="H241" s="193" t="str">
        <f t="shared" si="7"/>
        <v/>
      </c>
    </row>
    <row r="242" spans="2:8" ht="18" customHeight="1" x14ac:dyDescent="0.25">
      <c r="B242" s="190">
        <v>231</v>
      </c>
      <c r="C242" s="191">
        <f>IF(B242=0,0,IF(B242=0,"",VLOOKUP(B242,JA!A237:CK681,3,FALSE)))</f>
        <v>0</v>
      </c>
      <c r="D242" s="191" t="str">
        <f>IF(B242=0,0,IF(B242=0,"",VLOOKUP(B242,JA!A237:CK681,4,FALSE)))</f>
        <v>US. CHOUZY Tennis de Table</v>
      </c>
      <c r="E242" s="191">
        <f>IF(B242=0,0,IF(B242=0,"",VLOOKUP(B242,JA!A237:CL681,90,FALSE)))</f>
        <v>0</v>
      </c>
      <c r="F242" s="191">
        <v>0</v>
      </c>
      <c r="G242" s="192">
        <f t="shared" si="6"/>
        <v>0</v>
      </c>
      <c r="H242" s="193" t="str">
        <f t="shared" si="7"/>
        <v/>
      </c>
    </row>
    <row r="243" spans="2:8" ht="18" customHeight="1" x14ac:dyDescent="0.25">
      <c r="B243" s="190">
        <v>232</v>
      </c>
      <c r="C243" s="191">
        <f>IF(B243=0,0,IF(B243=0,"",VLOOKUP(B243,JA!A238:CK682,3,FALSE)))</f>
        <v>0</v>
      </c>
      <c r="D243" s="191" t="str">
        <f>IF(B243=0,0,IF(B243=0,"",VLOOKUP(B243,JA!A238:CK682,4,FALSE)))</f>
        <v>US. CHOUZY Tennis de Table</v>
      </c>
      <c r="E243" s="191">
        <f>IF(B243=0,0,IF(B243=0,"",VLOOKUP(B243,JA!A238:CL682,90,FALSE)))</f>
        <v>0</v>
      </c>
      <c r="F243" s="191">
        <v>0</v>
      </c>
      <c r="G243" s="192">
        <f t="shared" si="6"/>
        <v>0</v>
      </c>
      <c r="H243" s="193" t="str">
        <f t="shared" si="7"/>
        <v/>
      </c>
    </row>
    <row r="244" spans="2:8" ht="18" customHeight="1" x14ac:dyDescent="0.25">
      <c r="B244" s="190">
        <v>233</v>
      </c>
      <c r="C244" s="191">
        <f>IF(B244=0,0,IF(B244=0,"",VLOOKUP(B244,JA!A239:CK683,3,FALSE)))</f>
        <v>0</v>
      </c>
      <c r="D244" s="191" t="str">
        <f>IF(B244=0,0,IF(B244=0,"",VLOOKUP(B244,JA!A239:CK683,4,FALSE)))</f>
        <v>US. CHOUZY Tennis de Table</v>
      </c>
      <c r="E244" s="191">
        <f>IF(B244=0,0,IF(B244=0,"",VLOOKUP(B244,JA!A239:CL683,90,FALSE)))</f>
        <v>0</v>
      </c>
      <c r="F244" s="191">
        <v>0</v>
      </c>
      <c r="G244" s="192">
        <f t="shared" si="6"/>
        <v>0</v>
      </c>
      <c r="H244" s="193" t="str">
        <f t="shared" si="7"/>
        <v/>
      </c>
    </row>
    <row r="245" spans="2:8" ht="18" customHeight="1" x14ac:dyDescent="0.25">
      <c r="B245" s="190">
        <v>234</v>
      </c>
      <c r="C245" s="191">
        <f>IF(B245=0,0,IF(B245=0,"",VLOOKUP(B245,JA!A240:CK684,3,FALSE)))</f>
        <v>0</v>
      </c>
      <c r="D245" s="191" t="str">
        <f>IF(B245=0,0,IF(B245=0,"",VLOOKUP(B245,JA!A240:CK684,4,FALSE)))</f>
        <v>US. CHOUZY Tennis de Table</v>
      </c>
      <c r="E245" s="191">
        <f>IF(B245=0,0,IF(B245=0,"",VLOOKUP(B245,JA!A240:CL684,90,FALSE)))</f>
        <v>0</v>
      </c>
      <c r="F245" s="191">
        <v>0</v>
      </c>
      <c r="G245" s="192">
        <f t="shared" si="6"/>
        <v>0</v>
      </c>
      <c r="H245" s="193" t="str">
        <f t="shared" si="7"/>
        <v/>
      </c>
    </row>
    <row r="246" spans="2:8" ht="18" customHeight="1" x14ac:dyDescent="0.25">
      <c r="B246" s="190">
        <v>235</v>
      </c>
      <c r="C246" s="191">
        <f>IF(B246=0,0,IF(B246=0,"",VLOOKUP(B246,JA!A241:CK685,3,FALSE)))</f>
        <v>0</v>
      </c>
      <c r="D246" s="191" t="str">
        <f>IF(B246=0,0,IF(B246=0,"",VLOOKUP(B246,JA!A241:CK685,4,FALSE)))</f>
        <v>US. CHOUZY Tennis de Table</v>
      </c>
      <c r="E246" s="191">
        <f>IF(B246=0,0,IF(B246=0,"",VLOOKUP(B246,JA!A241:CL685,90,FALSE)))</f>
        <v>0</v>
      </c>
      <c r="F246" s="191">
        <v>0</v>
      </c>
      <c r="G246" s="192">
        <f t="shared" si="6"/>
        <v>0</v>
      </c>
      <c r="H246" s="193" t="str">
        <f t="shared" si="7"/>
        <v/>
      </c>
    </row>
    <row r="247" spans="2:8" ht="18" customHeight="1" x14ac:dyDescent="0.25">
      <c r="B247" s="190">
        <v>236</v>
      </c>
      <c r="C247" s="191">
        <f>IF(B247=0,0,IF(B247=0,"",VLOOKUP(B247,JA!A242:CK686,3,FALSE)))</f>
        <v>0</v>
      </c>
      <c r="D247" s="191" t="str">
        <f>IF(B247=0,0,IF(B247=0,"",VLOOKUP(B247,JA!A242:CK686,4,FALSE)))</f>
        <v>US. CHOUZY Tennis de Table</v>
      </c>
      <c r="E247" s="191">
        <f>IF(B247=0,0,IF(B247=0,"",VLOOKUP(B247,JA!A242:CL686,90,FALSE)))</f>
        <v>0</v>
      </c>
      <c r="F247" s="191">
        <v>0</v>
      </c>
      <c r="G247" s="192">
        <f t="shared" si="6"/>
        <v>0</v>
      </c>
      <c r="H247" s="193" t="str">
        <f t="shared" si="7"/>
        <v/>
      </c>
    </row>
    <row r="248" spans="2:8" ht="18" customHeight="1" x14ac:dyDescent="0.25">
      <c r="B248" s="190">
        <v>237</v>
      </c>
      <c r="C248" s="191">
        <f>IF(B248=0,0,IF(B248=0,"",VLOOKUP(B248,JA!A243:CK687,3,FALSE)))</f>
        <v>0</v>
      </c>
      <c r="D248" s="191" t="str">
        <f>IF(B248=0,0,IF(B248=0,"",VLOOKUP(B248,JA!A243:CK687,4,FALSE)))</f>
        <v>US. CHOUZY Tennis de Table</v>
      </c>
      <c r="E248" s="191">
        <f>IF(B248=0,0,IF(B248=0,"",VLOOKUP(B248,JA!A243:CL687,90,FALSE)))</f>
        <v>0</v>
      </c>
      <c r="F248" s="191">
        <v>0</v>
      </c>
      <c r="G248" s="192">
        <f t="shared" si="6"/>
        <v>0</v>
      </c>
      <c r="H248" s="193" t="str">
        <f t="shared" si="7"/>
        <v/>
      </c>
    </row>
    <row r="249" spans="2:8" ht="18" customHeight="1" x14ac:dyDescent="0.25">
      <c r="B249" s="190">
        <v>238</v>
      </c>
      <c r="C249" s="191">
        <f>IF(B249=0,0,IF(B249=0,"",VLOOKUP(B249,JA!A244:CK688,3,FALSE)))</f>
        <v>0</v>
      </c>
      <c r="D249" s="191" t="str">
        <f>IF(B249=0,0,IF(B249=0,"",VLOOKUP(B249,JA!A244:CK688,4,FALSE)))</f>
        <v>US. CHOUZY Tennis de Table</v>
      </c>
      <c r="E249" s="191">
        <f>IF(B249=0,0,IF(B249=0,"",VLOOKUP(B249,JA!A244:CL688,90,FALSE)))</f>
        <v>0</v>
      </c>
      <c r="F249" s="191">
        <v>0</v>
      </c>
      <c r="G249" s="192">
        <f t="shared" si="6"/>
        <v>0</v>
      </c>
      <c r="H249" s="193" t="str">
        <f t="shared" si="7"/>
        <v/>
      </c>
    </row>
    <row r="250" spans="2:8" ht="18" customHeight="1" x14ac:dyDescent="0.25">
      <c r="B250" s="190">
        <v>239</v>
      </c>
      <c r="C250" s="191">
        <f>IF(B250=0,0,IF(B250=0,"",VLOOKUP(B250,JA!A245:CK689,3,FALSE)))</f>
        <v>0</v>
      </c>
      <c r="D250" s="191" t="str">
        <f>IF(B250=0,0,IF(B250=0,"",VLOOKUP(B250,JA!A245:CK689,4,FALSE)))</f>
        <v>US. CHOUZY Tennis de Table</v>
      </c>
      <c r="E250" s="191">
        <f>IF(B250=0,0,IF(B250=0,"",VLOOKUP(B250,JA!A245:CL689,90,FALSE)))</f>
        <v>0</v>
      </c>
      <c r="F250" s="191">
        <v>0</v>
      </c>
      <c r="G250" s="192">
        <f t="shared" si="6"/>
        <v>0</v>
      </c>
      <c r="H250" s="193" t="str">
        <f t="shared" si="7"/>
        <v/>
      </c>
    </row>
    <row r="251" spans="2:8" ht="18" customHeight="1" x14ac:dyDescent="0.25">
      <c r="B251" s="190">
        <v>240</v>
      </c>
      <c r="C251" s="191">
        <f>IF(B251=0,0,IF(B251=0,"",VLOOKUP(B251,JA!A246:CK690,3,FALSE)))</f>
        <v>0</v>
      </c>
      <c r="D251" s="191" t="str">
        <f>IF(B251=0,0,IF(B251=0,"",VLOOKUP(B251,JA!A246:CK690,4,FALSE)))</f>
        <v>US. CHOUZY Tennis de Table</v>
      </c>
      <c r="E251" s="191">
        <f>IF(B251=0,0,IF(B251=0,"",VLOOKUP(B251,JA!A246:CL690,90,FALSE)))</f>
        <v>0</v>
      </c>
      <c r="F251" s="191">
        <v>0</v>
      </c>
      <c r="G251" s="192">
        <f t="shared" si="6"/>
        <v>0</v>
      </c>
      <c r="H251" s="193" t="str">
        <f t="shared" si="7"/>
        <v/>
      </c>
    </row>
    <row r="252" spans="2:8" ht="18" customHeight="1" x14ac:dyDescent="0.25">
      <c r="B252" s="190">
        <v>242</v>
      </c>
      <c r="C252" s="191">
        <f>IF(B252=0,0,IF(B252=0,"",VLOOKUP(B252,JA!A248:CK692,3,FALSE)))</f>
        <v>0</v>
      </c>
      <c r="D252" s="191" t="str">
        <f>IF(B252=0,0,IF(B252=0,"",VLOOKUP(B252,JA!A248:CK692,4,FALSE)))</f>
        <v>VILLEFRANCHE SUR CHER TT</v>
      </c>
      <c r="E252" s="191">
        <f>IF(B252=0,0,IF(B252=0,"",VLOOKUP(B252,JA!A248:CL692,90,FALSE)))</f>
        <v>0</v>
      </c>
      <c r="F252" s="191">
        <v>0</v>
      </c>
      <c r="G252" s="192">
        <f t="shared" si="6"/>
        <v>0</v>
      </c>
      <c r="H252" s="193" t="str">
        <f t="shared" si="7"/>
        <v/>
      </c>
    </row>
    <row r="253" spans="2:8" ht="18" customHeight="1" x14ac:dyDescent="0.25">
      <c r="B253" s="190">
        <v>243</v>
      </c>
      <c r="C253" s="191">
        <f>IF(B253=0,0,IF(B253=0,"",VLOOKUP(B253,JA!A249:CK693,3,FALSE)))</f>
        <v>0</v>
      </c>
      <c r="D253" s="191" t="str">
        <f>IF(B253=0,0,IF(B253=0,"",VLOOKUP(B253,JA!A249:CK693,4,FALSE)))</f>
        <v>VILLEFRANCHE SUR CHER TT</v>
      </c>
      <c r="E253" s="191">
        <f>IF(B253=0,0,IF(B253=0,"",VLOOKUP(B253,JA!A249:CL693,90,FALSE)))</f>
        <v>0</v>
      </c>
      <c r="F253" s="191">
        <v>0</v>
      </c>
      <c r="G253" s="192">
        <f t="shared" si="6"/>
        <v>0</v>
      </c>
      <c r="H253" s="193" t="str">
        <f t="shared" si="7"/>
        <v/>
      </c>
    </row>
    <row r="254" spans="2:8" ht="18" customHeight="1" x14ac:dyDescent="0.25">
      <c r="B254" s="190">
        <v>244</v>
      </c>
      <c r="C254" s="191">
        <f>IF(B254=0,0,IF(B254=0,"",VLOOKUP(B254,JA!A250:CK694,3,FALSE)))</f>
        <v>0</v>
      </c>
      <c r="D254" s="191" t="str">
        <f>IF(B254=0,0,IF(B254=0,"",VLOOKUP(B254,JA!A250:CK694,4,FALSE)))</f>
        <v>VILLEFRANCHE SUR CHER TT</v>
      </c>
      <c r="E254" s="191">
        <f>IF(B254=0,0,IF(B254=0,"",VLOOKUP(B254,JA!A250:CL694,90,FALSE)))</f>
        <v>0</v>
      </c>
      <c r="F254" s="191">
        <v>0</v>
      </c>
      <c r="G254" s="192">
        <f t="shared" si="6"/>
        <v>0</v>
      </c>
      <c r="H254" s="193" t="str">
        <f t="shared" si="7"/>
        <v/>
      </c>
    </row>
    <row r="255" spans="2:8" ht="18" customHeight="1" x14ac:dyDescent="0.25">
      <c r="B255" s="190">
        <v>245</v>
      </c>
      <c r="C255" s="191">
        <f>IF(B255=0,0,IF(B255=0,"",VLOOKUP(B255,JA!A251:CK695,3,FALSE)))</f>
        <v>0</v>
      </c>
      <c r="D255" s="191" t="str">
        <f>IF(B255=0,0,IF(B255=0,"",VLOOKUP(B255,JA!A251:CK695,4,FALSE)))</f>
        <v>VILLEFRANCHE SUR CHER TT</v>
      </c>
      <c r="E255" s="191">
        <f>IF(B255=0,0,IF(B255=0,"",VLOOKUP(B255,JA!A251:CL695,90,FALSE)))</f>
        <v>0</v>
      </c>
      <c r="F255" s="191">
        <v>0</v>
      </c>
      <c r="G255" s="192">
        <f t="shared" si="6"/>
        <v>0</v>
      </c>
      <c r="H255" s="193" t="str">
        <f t="shared" si="7"/>
        <v/>
      </c>
    </row>
    <row r="256" spans="2:8" ht="18" customHeight="1" x14ac:dyDescent="0.25">
      <c r="B256" s="190">
        <v>246</v>
      </c>
      <c r="C256" s="191">
        <f>IF(B256=0,0,IF(B256=0,"",VLOOKUP(B256,JA!A252:CK696,3,FALSE)))</f>
        <v>0</v>
      </c>
      <c r="D256" s="191" t="str">
        <f>IF(B256=0,0,IF(B256=0,"",VLOOKUP(B256,JA!A252:CK696,4,FALSE)))</f>
        <v>VILLEFRANCHE SUR CHER TT</v>
      </c>
      <c r="E256" s="191">
        <f>IF(B256=0,0,IF(B256=0,"",VLOOKUP(B256,JA!A252:CL696,90,FALSE)))</f>
        <v>0</v>
      </c>
      <c r="F256" s="191">
        <v>0</v>
      </c>
      <c r="G256" s="192">
        <f t="shared" si="6"/>
        <v>0</v>
      </c>
      <c r="H256" s="193" t="str">
        <f t="shared" si="7"/>
        <v/>
      </c>
    </row>
    <row r="257" spans="2:8" ht="18" customHeight="1" x14ac:dyDescent="0.25">
      <c r="B257" s="190">
        <v>247</v>
      </c>
      <c r="C257" s="191">
        <f>IF(B257=0,0,IF(B257=0,"",VLOOKUP(B257,JA!A253:CK697,3,FALSE)))</f>
        <v>0</v>
      </c>
      <c r="D257" s="191" t="str">
        <f>IF(B257=0,0,IF(B257=0,"",VLOOKUP(B257,JA!A253:CK697,4,FALSE)))</f>
        <v>VILLEFRANCHE SUR CHER TT</v>
      </c>
      <c r="E257" s="191">
        <f>IF(B257=0,0,IF(B257=0,"",VLOOKUP(B257,JA!A253:CL697,90,FALSE)))</f>
        <v>0</v>
      </c>
      <c r="F257" s="191">
        <v>0</v>
      </c>
      <c r="G257" s="192">
        <f t="shared" si="6"/>
        <v>0</v>
      </c>
      <c r="H257" s="193" t="str">
        <f t="shared" si="7"/>
        <v/>
      </c>
    </row>
    <row r="258" spans="2:8" ht="18" customHeight="1" x14ac:dyDescent="0.25">
      <c r="B258" s="190">
        <v>248</v>
      </c>
      <c r="C258" s="191">
        <f>IF(B258=0,0,IF(B258=0,"",VLOOKUP(B258,JA!A254:CK698,3,FALSE)))</f>
        <v>0</v>
      </c>
      <c r="D258" s="191" t="str">
        <f>IF(B258=0,0,IF(B258=0,"",VLOOKUP(B258,JA!A254:CK698,4,FALSE)))</f>
        <v>VILLEFRANCHE SUR CHER TT</v>
      </c>
      <c r="E258" s="191">
        <f>IF(B258=0,0,IF(B258=0,"",VLOOKUP(B258,JA!A254:CL698,90,FALSE)))</f>
        <v>0</v>
      </c>
      <c r="F258" s="191">
        <v>0</v>
      </c>
      <c r="G258" s="192">
        <f t="shared" si="6"/>
        <v>0</v>
      </c>
      <c r="H258" s="193" t="str">
        <f t="shared" si="7"/>
        <v/>
      </c>
    </row>
    <row r="259" spans="2:8" ht="18" customHeight="1" x14ac:dyDescent="0.25">
      <c r="B259" s="190">
        <v>249</v>
      </c>
      <c r="C259" s="191">
        <f>IF(B259=0,0,IF(B259=0,"",VLOOKUP(B259,JA!A255:CK699,3,FALSE)))</f>
        <v>0</v>
      </c>
      <c r="D259" s="191" t="str">
        <f>IF(B259=0,0,IF(B259=0,"",VLOOKUP(B259,JA!A255:CK699,4,FALSE)))</f>
        <v>VILLEFRANCHE SUR CHER TT</v>
      </c>
      <c r="E259" s="191">
        <f>IF(B259=0,0,IF(B259=0,"",VLOOKUP(B259,JA!A255:CL699,90,FALSE)))</f>
        <v>0</v>
      </c>
      <c r="F259" s="191">
        <v>0</v>
      </c>
      <c r="G259" s="192">
        <f t="shared" si="6"/>
        <v>0</v>
      </c>
      <c r="H259" s="193" t="str">
        <f t="shared" si="7"/>
        <v/>
      </c>
    </row>
    <row r="260" spans="2:8" ht="18" customHeight="1" x14ac:dyDescent="0.25">
      <c r="B260" s="190">
        <v>250</v>
      </c>
      <c r="C260" s="191">
        <f>IF(B260=0,0,IF(B260=0,"",VLOOKUP(B260,JA!A256:CK700,3,FALSE)))</f>
        <v>0</v>
      </c>
      <c r="D260" s="191" t="str">
        <f>IF(B260=0,0,IF(B260=0,"",VLOOKUP(B260,JA!A256:CK700,4,FALSE)))</f>
        <v>VILLEFRANCHE SUR CHER TT</v>
      </c>
      <c r="E260" s="191">
        <f>IF(B260=0,0,IF(B260=0,"",VLOOKUP(B260,JA!A256:CL700,90,FALSE)))</f>
        <v>0</v>
      </c>
      <c r="F260" s="191">
        <v>0</v>
      </c>
      <c r="G260" s="192">
        <f t="shared" si="6"/>
        <v>0</v>
      </c>
      <c r="H260" s="193" t="str">
        <f t="shared" si="7"/>
        <v/>
      </c>
    </row>
    <row r="261" spans="2:8" ht="18" customHeight="1" x14ac:dyDescent="0.25">
      <c r="B261" s="190">
        <v>251</v>
      </c>
      <c r="C261" s="191">
        <f>IF(B261=0,0,IF(B261=0,"",VLOOKUP(B261,JA!A257:CK701,3,FALSE)))</f>
        <v>0</v>
      </c>
      <c r="D261" s="191" t="str">
        <f>IF(B261=0,0,IF(B261=0,"",VLOOKUP(B261,JA!A257:CK701,4,FALSE)))</f>
        <v>VILLEFRANCHE SUR CHER TT</v>
      </c>
      <c r="E261" s="191">
        <f>IF(B261=0,0,IF(B261=0,"",VLOOKUP(B261,JA!A257:CL701,90,FALSE)))</f>
        <v>0</v>
      </c>
      <c r="F261" s="191">
        <v>0</v>
      </c>
      <c r="G261" s="192">
        <f t="shared" si="6"/>
        <v>0</v>
      </c>
      <c r="H261" s="193" t="str">
        <f t="shared" si="7"/>
        <v/>
      </c>
    </row>
    <row r="262" spans="2:8" ht="18" customHeight="1" x14ac:dyDescent="0.25">
      <c r="B262" s="190">
        <v>252</v>
      </c>
      <c r="C262" s="191">
        <f>IF(B262=0,0,IF(B262=0,"",VLOOKUP(B262,JA!A258:CK702,3,FALSE)))</f>
        <v>0</v>
      </c>
      <c r="D262" s="191" t="str">
        <f>IF(B262=0,0,IF(B262=0,"",VLOOKUP(B262,JA!A258:CK702,4,FALSE)))</f>
        <v>VILLEFRANCHE SUR CHER TT</v>
      </c>
      <c r="E262" s="191">
        <f>IF(B262=0,0,IF(B262=0,"",VLOOKUP(B262,JA!A258:CL702,90,FALSE)))</f>
        <v>0</v>
      </c>
      <c r="F262" s="191">
        <v>0</v>
      </c>
      <c r="G262" s="192">
        <f t="shared" ref="G262:G325" si="8">E262+F262</f>
        <v>0</v>
      </c>
      <c r="H262" s="193" t="str">
        <f t="shared" ref="H262:H325" si="9">IF(G262=0,"",RANK(G262,$G$6:$G$456,0))</f>
        <v/>
      </c>
    </row>
    <row r="263" spans="2:8" ht="18" customHeight="1" x14ac:dyDescent="0.25">
      <c r="B263" s="190">
        <v>253</v>
      </c>
      <c r="C263" s="191">
        <f>IF(B263=0,0,IF(B263=0,"",VLOOKUP(B263,JA!A259:CK703,3,FALSE)))</f>
        <v>0</v>
      </c>
      <c r="D263" s="191" t="str">
        <f>IF(B263=0,0,IF(B263=0,"",VLOOKUP(B263,JA!A259:CK703,4,FALSE)))</f>
        <v>VILLEFRANCHE SUR CHER TT</v>
      </c>
      <c r="E263" s="191">
        <f>IF(B263=0,0,IF(B263=0,"",VLOOKUP(B263,JA!A259:CL703,90,FALSE)))</f>
        <v>0</v>
      </c>
      <c r="F263" s="191">
        <v>0</v>
      </c>
      <c r="G263" s="192">
        <f t="shared" si="8"/>
        <v>0</v>
      </c>
      <c r="H263" s="193" t="str">
        <f t="shared" si="9"/>
        <v/>
      </c>
    </row>
    <row r="264" spans="2:8" ht="18" customHeight="1" x14ac:dyDescent="0.25">
      <c r="B264" s="190">
        <v>254</v>
      </c>
      <c r="C264" s="191">
        <f>IF(B264=0,0,IF(B264=0,"",VLOOKUP(B264,JA!A260:CK704,3,FALSE)))</f>
        <v>0</v>
      </c>
      <c r="D264" s="191" t="str">
        <f>IF(B264=0,0,IF(B264=0,"",VLOOKUP(B264,JA!A260:CK704,4,FALSE)))</f>
        <v>VILLEFRANCHE SUR CHER TT</v>
      </c>
      <c r="E264" s="191">
        <f>IF(B264=0,0,IF(B264=0,"",VLOOKUP(B264,JA!A260:CL704,90,FALSE)))</f>
        <v>0</v>
      </c>
      <c r="F264" s="191">
        <v>0</v>
      </c>
      <c r="G264" s="192">
        <f t="shared" si="8"/>
        <v>0</v>
      </c>
      <c r="H264" s="193" t="str">
        <f t="shared" si="9"/>
        <v/>
      </c>
    </row>
    <row r="265" spans="2:8" ht="18" customHeight="1" x14ac:dyDescent="0.25">
      <c r="B265" s="190">
        <v>255</v>
      </c>
      <c r="C265" s="191">
        <f>IF(B265=0,0,IF(B265=0,"",VLOOKUP(B265,JA!A261:CK705,3,FALSE)))</f>
        <v>0</v>
      </c>
      <c r="D265" s="191" t="str">
        <f>IF(B265=0,0,IF(B265=0,"",VLOOKUP(B265,JA!A261:CK705,4,FALSE)))</f>
        <v>VILLEFRANCHE SUR CHER TT</v>
      </c>
      <c r="E265" s="191">
        <f>IF(B265=0,0,IF(B265=0,"",VLOOKUP(B265,JA!A261:CL705,90,FALSE)))</f>
        <v>0</v>
      </c>
      <c r="F265" s="191">
        <v>0</v>
      </c>
      <c r="G265" s="192">
        <f t="shared" si="8"/>
        <v>0</v>
      </c>
      <c r="H265" s="193" t="str">
        <f t="shared" si="9"/>
        <v/>
      </c>
    </row>
    <row r="266" spans="2:8" ht="18" customHeight="1" x14ac:dyDescent="0.25">
      <c r="B266" s="190">
        <v>258</v>
      </c>
      <c r="C266" s="191">
        <f>IF(B266=0,0,IF(B266=0,"",VLOOKUP(B266,JA!A264:CK708,3,FALSE)))</f>
        <v>0</v>
      </c>
      <c r="D266" s="191" t="str">
        <f>IF(B266=0,0,IF(B266=0,"",VLOOKUP(B266,JA!A264:CK708,4,FALSE)))</f>
        <v>VINEUIL SPORTS / SUEVRES TT</v>
      </c>
      <c r="E266" s="191">
        <f>IF(B266=0,0,IF(B266=0,"",VLOOKUP(B266,JA!A264:CL708,90,FALSE)))</f>
        <v>0</v>
      </c>
      <c r="F266" s="191">
        <v>0</v>
      </c>
      <c r="G266" s="192">
        <f t="shared" si="8"/>
        <v>0</v>
      </c>
      <c r="H266" s="193" t="str">
        <f t="shared" si="9"/>
        <v/>
      </c>
    </row>
    <row r="267" spans="2:8" ht="18" customHeight="1" x14ac:dyDescent="0.25">
      <c r="B267" s="190">
        <v>259</v>
      </c>
      <c r="C267" s="191">
        <f>IF(B267=0,0,IF(B267=0,"",VLOOKUP(B267,JA!A265:CK709,3,FALSE)))</f>
        <v>0</v>
      </c>
      <c r="D267" s="191" t="str">
        <f>IF(B267=0,0,IF(B267=0,"",VLOOKUP(B267,JA!A265:CK709,4,FALSE)))</f>
        <v>VINEUIL SPORTS / SUEVRES TT</v>
      </c>
      <c r="E267" s="191">
        <f>IF(B267=0,0,IF(B267=0,"",VLOOKUP(B267,JA!A265:CL709,90,FALSE)))</f>
        <v>0</v>
      </c>
      <c r="F267" s="191">
        <v>0</v>
      </c>
      <c r="G267" s="192">
        <f t="shared" si="8"/>
        <v>0</v>
      </c>
      <c r="H267" s="193" t="str">
        <f t="shared" si="9"/>
        <v/>
      </c>
    </row>
    <row r="268" spans="2:8" ht="18" customHeight="1" x14ac:dyDescent="0.25">
      <c r="B268" s="190">
        <v>260</v>
      </c>
      <c r="C268" s="191">
        <f>IF(B268=0,0,IF(B268=0,"",VLOOKUP(B268,JA!A266:CK710,3,FALSE)))</f>
        <v>0</v>
      </c>
      <c r="D268" s="191" t="str">
        <f>IF(B268=0,0,IF(B268=0,"",VLOOKUP(B268,JA!A266:CK710,4,FALSE)))</f>
        <v>VINEUIL SPORTS / SUEVRES TT</v>
      </c>
      <c r="E268" s="191">
        <f>IF(B268=0,0,IF(B268=0,"",VLOOKUP(B268,JA!A266:CL710,90,FALSE)))</f>
        <v>0</v>
      </c>
      <c r="F268" s="191">
        <v>0</v>
      </c>
      <c r="G268" s="192">
        <f t="shared" si="8"/>
        <v>0</v>
      </c>
      <c r="H268" s="193" t="str">
        <f t="shared" si="9"/>
        <v/>
      </c>
    </row>
    <row r="269" spans="2:8" ht="18" customHeight="1" x14ac:dyDescent="0.25">
      <c r="B269" s="190">
        <v>261</v>
      </c>
      <c r="C269" s="191">
        <f>IF(B269=0,0,IF(B269=0,"",VLOOKUP(B269,JA!A267:CK711,3,FALSE)))</f>
        <v>0</v>
      </c>
      <c r="D269" s="191" t="str">
        <f>IF(B269=0,0,IF(B269=0,"",VLOOKUP(B269,JA!A267:CK711,4,FALSE)))</f>
        <v>VINEUIL SPORTS / SUEVRES TT</v>
      </c>
      <c r="E269" s="191">
        <f>IF(B269=0,0,IF(B269=0,"",VLOOKUP(B269,JA!A267:CL711,90,FALSE)))</f>
        <v>0</v>
      </c>
      <c r="F269" s="191">
        <v>0</v>
      </c>
      <c r="G269" s="192">
        <f t="shared" si="8"/>
        <v>0</v>
      </c>
      <c r="H269" s="193" t="str">
        <f t="shared" si="9"/>
        <v/>
      </c>
    </row>
    <row r="270" spans="2:8" ht="18" customHeight="1" x14ac:dyDescent="0.25">
      <c r="B270" s="190">
        <v>262</v>
      </c>
      <c r="C270" s="191">
        <f>IF(B270=0,0,IF(B270=0,"",VLOOKUP(B270,JA!A268:CK712,3,FALSE)))</f>
        <v>0</v>
      </c>
      <c r="D270" s="191" t="str">
        <f>IF(B270=0,0,IF(B270=0,"",VLOOKUP(B270,JA!A268:CK712,4,FALSE)))</f>
        <v>VINEUIL SPORTS / SUEVRES TT</v>
      </c>
      <c r="E270" s="191">
        <f>IF(B270=0,0,IF(B270=0,"",VLOOKUP(B270,JA!A268:CL712,90,FALSE)))</f>
        <v>0</v>
      </c>
      <c r="F270" s="191">
        <v>0</v>
      </c>
      <c r="G270" s="192">
        <f t="shared" si="8"/>
        <v>0</v>
      </c>
      <c r="H270" s="193" t="str">
        <f t="shared" si="9"/>
        <v/>
      </c>
    </row>
    <row r="271" spans="2:8" ht="18" customHeight="1" x14ac:dyDescent="0.25">
      <c r="B271" s="190">
        <v>263</v>
      </c>
      <c r="C271" s="191">
        <f>IF(B271=0,0,IF(B271=0,"",VLOOKUP(B271,JA!A269:CK713,3,FALSE)))</f>
        <v>0</v>
      </c>
      <c r="D271" s="191" t="str">
        <f>IF(B271=0,0,IF(B271=0,"",VLOOKUP(B271,JA!A269:CK713,4,FALSE)))</f>
        <v>VINEUIL SPORTS / SUEVRES TT</v>
      </c>
      <c r="E271" s="191">
        <f>IF(B271=0,0,IF(B271=0,"",VLOOKUP(B271,JA!A269:CL713,90,FALSE)))</f>
        <v>0</v>
      </c>
      <c r="F271" s="191">
        <v>0</v>
      </c>
      <c r="G271" s="192">
        <f t="shared" si="8"/>
        <v>0</v>
      </c>
      <c r="H271" s="193" t="str">
        <f t="shared" si="9"/>
        <v/>
      </c>
    </row>
    <row r="272" spans="2:8" ht="18" customHeight="1" x14ac:dyDescent="0.25">
      <c r="B272" s="190">
        <v>264</v>
      </c>
      <c r="C272" s="191">
        <f>IF(B272=0,0,IF(B272=0,"",VLOOKUP(B272,JA!A270:CK714,3,FALSE)))</f>
        <v>0</v>
      </c>
      <c r="D272" s="191" t="str">
        <f>IF(B272=0,0,IF(B272=0,"",VLOOKUP(B272,JA!A270:CK714,4,FALSE)))</f>
        <v>VINEUIL SPORTS / SUEVRES TT</v>
      </c>
      <c r="E272" s="191">
        <f>IF(B272=0,0,IF(B272=0,"",VLOOKUP(B272,JA!A270:CL714,90,FALSE)))</f>
        <v>0</v>
      </c>
      <c r="F272" s="191">
        <v>0</v>
      </c>
      <c r="G272" s="192">
        <f t="shared" si="8"/>
        <v>0</v>
      </c>
      <c r="H272" s="193" t="str">
        <f t="shared" si="9"/>
        <v/>
      </c>
    </row>
    <row r="273" spans="2:8" ht="18" customHeight="1" x14ac:dyDescent="0.25">
      <c r="B273" s="190">
        <v>265</v>
      </c>
      <c r="C273" s="191">
        <f>IF(B273=0,0,IF(B273=0,"",VLOOKUP(B273,JA!A271:CK715,3,FALSE)))</f>
        <v>0</v>
      </c>
      <c r="D273" s="191" t="str">
        <f>IF(B273=0,0,IF(B273=0,"",VLOOKUP(B273,JA!A271:CK715,4,FALSE)))</f>
        <v>VINEUIL SPORTS / SUEVRES TT</v>
      </c>
      <c r="E273" s="191">
        <f>IF(B273=0,0,IF(B273=0,"",VLOOKUP(B273,JA!A271:CL715,90,FALSE)))</f>
        <v>0</v>
      </c>
      <c r="F273" s="191">
        <v>0</v>
      </c>
      <c r="G273" s="192">
        <f t="shared" si="8"/>
        <v>0</v>
      </c>
      <c r="H273" s="193" t="str">
        <f t="shared" si="9"/>
        <v/>
      </c>
    </row>
    <row r="274" spans="2:8" ht="18" customHeight="1" x14ac:dyDescent="0.25">
      <c r="B274" s="190">
        <v>266</v>
      </c>
      <c r="C274" s="191">
        <f>IF(B274=0,0,IF(B274=0,"",VLOOKUP(B274,JA!A272:CK716,3,FALSE)))</f>
        <v>0</v>
      </c>
      <c r="D274" s="191" t="str">
        <f>IF(B274=0,0,IF(B274=0,"",VLOOKUP(B274,JA!A272:CK716,4,FALSE)))</f>
        <v>VINEUIL SPORTS / SUEVRES TT</v>
      </c>
      <c r="E274" s="191">
        <f>IF(B274=0,0,IF(B274=0,"",VLOOKUP(B274,JA!A272:CL716,90,FALSE)))</f>
        <v>0</v>
      </c>
      <c r="F274" s="191">
        <v>0</v>
      </c>
      <c r="G274" s="192">
        <f t="shared" si="8"/>
        <v>0</v>
      </c>
      <c r="H274" s="193" t="str">
        <f t="shared" si="9"/>
        <v/>
      </c>
    </row>
    <row r="275" spans="2:8" ht="18" customHeight="1" x14ac:dyDescent="0.25">
      <c r="B275" s="190">
        <v>267</v>
      </c>
      <c r="C275" s="191">
        <f>IF(B275=0,0,IF(B275=0,"",VLOOKUP(B275,JA!A273:CK717,3,FALSE)))</f>
        <v>0</v>
      </c>
      <c r="D275" s="191" t="str">
        <f>IF(B275=0,0,IF(B275=0,"",VLOOKUP(B275,JA!A273:CK717,4,FALSE)))</f>
        <v>VINEUIL SPORTS / SUEVRES TT</v>
      </c>
      <c r="E275" s="191">
        <f>IF(B275=0,0,IF(B275=0,"",VLOOKUP(B275,JA!A273:CL717,90,FALSE)))</f>
        <v>0</v>
      </c>
      <c r="F275" s="191">
        <v>0</v>
      </c>
      <c r="G275" s="192">
        <f t="shared" si="8"/>
        <v>0</v>
      </c>
      <c r="H275" s="193" t="str">
        <f t="shared" si="9"/>
        <v/>
      </c>
    </row>
    <row r="276" spans="2:8" ht="18" customHeight="1" x14ac:dyDescent="0.25">
      <c r="B276" s="190">
        <v>268</v>
      </c>
      <c r="C276" s="191">
        <f>IF(B276=0,0,IF(B276=0,"",VLOOKUP(B276,JA!A274:CK718,3,FALSE)))</f>
        <v>0</v>
      </c>
      <c r="D276" s="191" t="str">
        <f>IF(B276=0,0,IF(B276=0,"",VLOOKUP(B276,JA!A274:CK718,4,FALSE)))</f>
        <v>VINEUIL SPORTS / SUEVRES TT</v>
      </c>
      <c r="E276" s="191">
        <f>IF(B276=0,0,IF(B276=0,"",VLOOKUP(B276,JA!A274:CL718,90,FALSE)))</f>
        <v>0</v>
      </c>
      <c r="F276" s="191">
        <v>0</v>
      </c>
      <c r="G276" s="192">
        <f t="shared" si="8"/>
        <v>0</v>
      </c>
      <c r="H276" s="193" t="str">
        <f t="shared" si="9"/>
        <v/>
      </c>
    </row>
    <row r="277" spans="2:8" ht="18" customHeight="1" x14ac:dyDescent="0.25">
      <c r="B277" s="190">
        <v>269</v>
      </c>
      <c r="C277" s="191">
        <f>IF(B277=0,0,IF(B277=0,"",VLOOKUP(B277,JA!A275:CK719,3,FALSE)))</f>
        <v>0</v>
      </c>
      <c r="D277" s="191" t="str">
        <f>IF(B277=0,0,IF(B277=0,"",VLOOKUP(B277,JA!A275:CK719,4,FALSE)))</f>
        <v>VINEUIL SPORTS / SUEVRES TT</v>
      </c>
      <c r="E277" s="191">
        <f>IF(B277=0,0,IF(B277=0,"",VLOOKUP(B277,JA!A275:CL719,90,FALSE)))</f>
        <v>0</v>
      </c>
      <c r="F277" s="191">
        <v>0</v>
      </c>
      <c r="G277" s="192">
        <f t="shared" si="8"/>
        <v>0</v>
      </c>
      <c r="H277" s="193" t="str">
        <f t="shared" si="9"/>
        <v/>
      </c>
    </row>
    <row r="278" spans="2:8" ht="18" customHeight="1" x14ac:dyDescent="0.25">
      <c r="B278" s="190">
        <v>270</v>
      </c>
      <c r="C278" s="191">
        <f>IF(B278=0,0,IF(B278=0,"",VLOOKUP(B278,JA!A276:CK720,3,FALSE)))</f>
        <v>0</v>
      </c>
      <c r="D278" s="191" t="str">
        <f>IF(B278=0,0,IF(B278=0,"",VLOOKUP(B278,JA!A276:CK720,4,FALSE)))</f>
        <v>VINEUIL SPORTS / SUEVRES TT</v>
      </c>
      <c r="E278" s="191">
        <f>IF(B278=0,0,IF(B278=0,"",VLOOKUP(B278,JA!A276:CL720,90,FALSE)))</f>
        <v>0</v>
      </c>
      <c r="F278" s="191">
        <v>0</v>
      </c>
      <c r="G278" s="192">
        <f t="shared" si="8"/>
        <v>0</v>
      </c>
      <c r="H278" s="193" t="str">
        <f t="shared" si="9"/>
        <v/>
      </c>
    </row>
    <row r="279" spans="2:8" ht="18" customHeight="1" x14ac:dyDescent="0.25">
      <c r="B279" s="190">
        <v>271</v>
      </c>
      <c r="C279" s="191">
        <f>IF(B279=0,0,IF(B279=0,"",VLOOKUP(B279,JA!A277:CK721,3,FALSE)))</f>
        <v>0</v>
      </c>
      <c r="D279" s="191">
        <f>IF(B279=0,0,IF(B279=0,"",VLOOKUP(B279,JA!A277:CK721,4,FALSE)))</f>
        <v>0</v>
      </c>
      <c r="E279" s="191">
        <f>IF(B279=0,0,IF(B279=0,"",VLOOKUP(B279,JA!A277:CL721,90,FALSE)))</f>
        <v>0</v>
      </c>
      <c r="F279" s="191">
        <v>0</v>
      </c>
      <c r="G279" s="192">
        <f t="shared" si="8"/>
        <v>0</v>
      </c>
      <c r="H279" s="193" t="str">
        <f t="shared" si="9"/>
        <v/>
      </c>
    </row>
    <row r="280" spans="2:8" ht="18" customHeight="1" x14ac:dyDescent="0.25">
      <c r="B280" s="190">
        <v>272</v>
      </c>
      <c r="C280" s="191">
        <f>IF(B280=0,0,IF(B280=0,"",VLOOKUP(B280,JA!A278:CK722,3,FALSE)))</f>
        <v>0</v>
      </c>
      <c r="D280" s="191">
        <f>IF(B280=0,0,IF(B280=0,"",VLOOKUP(B280,JA!A278:CK722,4,FALSE)))</f>
        <v>0</v>
      </c>
      <c r="E280" s="191">
        <f>IF(B280=0,0,IF(B280=0,"",VLOOKUP(B280,JA!A278:CL722,90,FALSE)))</f>
        <v>0</v>
      </c>
      <c r="F280" s="191">
        <v>0</v>
      </c>
      <c r="G280" s="192">
        <f t="shared" si="8"/>
        <v>0</v>
      </c>
      <c r="H280" s="193" t="str">
        <f t="shared" si="9"/>
        <v/>
      </c>
    </row>
    <row r="281" spans="2:8" ht="18" customHeight="1" x14ac:dyDescent="0.25">
      <c r="B281" s="190">
        <v>273</v>
      </c>
      <c r="C281" s="191">
        <f>IF(B281=0,0,IF(B281=0,"",VLOOKUP(B281,JA!A279:CK723,3,FALSE)))</f>
        <v>0</v>
      </c>
      <c r="D281" s="191">
        <f>IF(B281=0,0,IF(B281=0,"",VLOOKUP(B281,JA!A279:CK723,4,FALSE)))</f>
        <v>0</v>
      </c>
      <c r="E281" s="191">
        <f>IF(B281=0,0,IF(B281=0,"",VLOOKUP(B281,JA!A279:CL723,90,FALSE)))</f>
        <v>0</v>
      </c>
      <c r="F281" s="191">
        <v>0</v>
      </c>
      <c r="G281" s="192">
        <f t="shared" si="8"/>
        <v>0</v>
      </c>
      <c r="H281" s="193" t="str">
        <f t="shared" si="9"/>
        <v/>
      </c>
    </row>
    <row r="282" spans="2:8" ht="18" customHeight="1" x14ac:dyDescent="0.25">
      <c r="B282" s="190">
        <v>274</v>
      </c>
      <c r="C282" s="191">
        <f>IF(B282=0,0,IF(B282=0,"",VLOOKUP(B282,JA!A280:CK724,3,FALSE)))</f>
        <v>0</v>
      </c>
      <c r="D282" s="191">
        <f>IF(B282=0,0,IF(B282=0,"",VLOOKUP(B282,JA!A280:CK724,4,FALSE)))</f>
        <v>0</v>
      </c>
      <c r="E282" s="191">
        <f>IF(B282=0,0,IF(B282=0,"",VLOOKUP(B282,JA!A280:CL724,90,FALSE)))</f>
        <v>0</v>
      </c>
      <c r="F282" s="191">
        <v>0</v>
      </c>
      <c r="G282" s="192">
        <f t="shared" si="8"/>
        <v>0</v>
      </c>
      <c r="H282" s="193" t="str">
        <f t="shared" si="9"/>
        <v/>
      </c>
    </row>
    <row r="283" spans="2:8" ht="18" customHeight="1" x14ac:dyDescent="0.25">
      <c r="B283" s="190">
        <v>275</v>
      </c>
      <c r="C283" s="191">
        <f>IF(B283=0,0,IF(B283=0,"",VLOOKUP(B283,JA!A281:CK725,3,FALSE)))</f>
        <v>0</v>
      </c>
      <c r="D283" s="191">
        <f>IF(B283=0,0,IF(B283=0,"",VLOOKUP(B283,JA!A281:CK725,4,FALSE)))</f>
        <v>0</v>
      </c>
      <c r="E283" s="191">
        <f>IF(B283=0,0,IF(B283=0,"",VLOOKUP(B283,JA!A281:CL725,90,FALSE)))</f>
        <v>0</v>
      </c>
      <c r="F283" s="191">
        <v>0</v>
      </c>
      <c r="G283" s="192">
        <f t="shared" si="8"/>
        <v>0</v>
      </c>
      <c r="H283" s="193" t="str">
        <f t="shared" si="9"/>
        <v/>
      </c>
    </row>
    <row r="284" spans="2:8" ht="18" customHeight="1" x14ac:dyDescent="0.25">
      <c r="B284" s="190">
        <v>276</v>
      </c>
      <c r="C284" s="191">
        <f>IF(B284=0,0,IF(B284=0,"",VLOOKUP(B284,JA!A282:CK726,3,FALSE)))</f>
        <v>0</v>
      </c>
      <c r="D284" s="191">
        <f>IF(B284=0,0,IF(B284=0,"",VLOOKUP(B284,JA!A282:CK726,4,FALSE)))</f>
        <v>0</v>
      </c>
      <c r="E284" s="191">
        <f>IF(B284=0,0,IF(B284=0,"",VLOOKUP(B284,JA!A282:CL726,90,FALSE)))</f>
        <v>0</v>
      </c>
      <c r="F284" s="191">
        <v>0</v>
      </c>
      <c r="G284" s="192">
        <f t="shared" si="8"/>
        <v>0</v>
      </c>
      <c r="H284" s="193" t="str">
        <f t="shared" si="9"/>
        <v/>
      </c>
    </row>
    <row r="285" spans="2:8" ht="18" customHeight="1" x14ac:dyDescent="0.25">
      <c r="B285" s="190">
        <v>277</v>
      </c>
      <c r="C285" s="191">
        <f>IF(B285=0,0,IF(B285=0,"",VLOOKUP(B285,JA!A283:CK727,3,FALSE)))</f>
        <v>0</v>
      </c>
      <c r="D285" s="191">
        <f>IF(B285=0,0,IF(B285=0,"",VLOOKUP(B285,JA!A283:CK727,4,FALSE)))</f>
        <v>0</v>
      </c>
      <c r="E285" s="191">
        <f>IF(B285=0,0,IF(B285=0,"",VLOOKUP(B285,JA!A283:CL727,90,FALSE)))</f>
        <v>0</v>
      </c>
      <c r="F285" s="191">
        <v>0</v>
      </c>
      <c r="G285" s="192">
        <f t="shared" si="8"/>
        <v>0</v>
      </c>
      <c r="H285" s="193" t="str">
        <f t="shared" si="9"/>
        <v/>
      </c>
    </row>
    <row r="286" spans="2:8" ht="18" customHeight="1" x14ac:dyDescent="0.25">
      <c r="B286" s="190">
        <v>278</v>
      </c>
      <c r="C286" s="191">
        <f>IF(B286=0,0,IF(B286=0,"",VLOOKUP(B286,JA!A284:CK728,3,FALSE)))</f>
        <v>0</v>
      </c>
      <c r="D286" s="191">
        <f>IF(B286=0,0,IF(B286=0,"",VLOOKUP(B286,JA!A284:CK728,4,FALSE)))</f>
        <v>0</v>
      </c>
      <c r="E286" s="191">
        <f>IF(B286=0,0,IF(B286=0,"",VLOOKUP(B286,JA!A284:CL728,90,FALSE)))</f>
        <v>0</v>
      </c>
      <c r="F286" s="191">
        <v>0</v>
      </c>
      <c r="G286" s="192">
        <f t="shared" si="8"/>
        <v>0</v>
      </c>
      <c r="H286" s="193" t="str">
        <f t="shared" si="9"/>
        <v/>
      </c>
    </row>
    <row r="287" spans="2:8" ht="18" customHeight="1" x14ac:dyDescent="0.25">
      <c r="B287" s="190">
        <v>279</v>
      </c>
      <c r="C287" s="191">
        <f>IF(B287=0,0,IF(B287=0,"",VLOOKUP(B287,JA!A285:CK729,3,FALSE)))</f>
        <v>0</v>
      </c>
      <c r="D287" s="191">
        <f>IF(B287=0,0,IF(B287=0,"",VLOOKUP(B287,JA!A285:CK729,4,FALSE)))</f>
        <v>0</v>
      </c>
      <c r="E287" s="191">
        <f>IF(B287=0,0,IF(B287=0,"",VLOOKUP(B287,JA!A285:CL729,90,FALSE)))</f>
        <v>0</v>
      </c>
      <c r="F287" s="191">
        <v>0</v>
      </c>
      <c r="G287" s="192">
        <f t="shared" si="8"/>
        <v>0</v>
      </c>
      <c r="H287" s="193" t="str">
        <f t="shared" si="9"/>
        <v/>
      </c>
    </row>
    <row r="288" spans="2:8" ht="18" customHeight="1" x14ac:dyDescent="0.25">
      <c r="B288" s="190">
        <v>280</v>
      </c>
      <c r="C288" s="191">
        <f>IF(B288=0,0,IF(B288=0,"",VLOOKUP(B288,JA!A286:CK730,3,FALSE)))</f>
        <v>0</v>
      </c>
      <c r="D288" s="191">
        <f>IF(B288=0,0,IF(B288=0,"",VLOOKUP(B288,JA!A286:CK730,4,FALSE)))</f>
        <v>0</v>
      </c>
      <c r="E288" s="191">
        <f>IF(B288=0,0,IF(B288=0,"",VLOOKUP(B288,JA!A286:CL730,90,FALSE)))</f>
        <v>0</v>
      </c>
      <c r="F288" s="191">
        <v>0</v>
      </c>
      <c r="G288" s="192">
        <f t="shared" si="8"/>
        <v>0</v>
      </c>
      <c r="H288" s="193" t="str">
        <f t="shared" si="9"/>
        <v/>
      </c>
    </row>
    <row r="289" spans="2:8" ht="18" customHeight="1" x14ac:dyDescent="0.25">
      <c r="B289" s="190">
        <v>281</v>
      </c>
      <c r="C289" s="191">
        <f>IF(B289=0,0,IF(B289=0,"",VLOOKUP(B289,JA!A287:CK731,3,FALSE)))</f>
        <v>0</v>
      </c>
      <c r="D289" s="191">
        <f>IF(B289=0,0,IF(B289=0,"",VLOOKUP(B289,JA!A287:CK731,4,FALSE)))</f>
        <v>0</v>
      </c>
      <c r="E289" s="191">
        <f>IF(B289=0,0,IF(B289=0,"",VLOOKUP(B289,JA!A287:CL731,90,FALSE)))</f>
        <v>0</v>
      </c>
      <c r="F289" s="191">
        <v>0</v>
      </c>
      <c r="G289" s="192">
        <f t="shared" si="8"/>
        <v>0</v>
      </c>
      <c r="H289" s="193" t="str">
        <f t="shared" si="9"/>
        <v/>
      </c>
    </row>
    <row r="290" spans="2:8" ht="18" customHeight="1" x14ac:dyDescent="0.25">
      <c r="B290" s="190">
        <v>282</v>
      </c>
      <c r="C290" s="191">
        <f>IF(B290=0,0,IF(B290=0,"",VLOOKUP(B290,JA!A288:CK732,3,FALSE)))</f>
        <v>0</v>
      </c>
      <c r="D290" s="191">
        <f>IF(B290=0,0,IF(B290=0,"",VLOOKUP(B290,JA!A288:CK732,4,FALSE)))</f>
        <v>0</v>
      </c>
      <c r="E290" s="191">
        <f>IF(B290=0,0,IF(B290=0,"",VLOOKUP(B290,JA!A288:CL732,90,FALSE)))</f>
        <v>0</v>
      </c>
      <c r="F290" s="191">
        <v>0</v>
      </c>
      <c r="G290" s="192">
        <f t="shared" si="8"/>
        <v>0</v>
      </c>
      <c r="H290" s="193" t="str">
        <f t="shared" si="9"/>
        <v/>
      </c>
    </row>
    <row r="291" spans="2:8" ht="18" customHeight="1" x14ac:dyDescent="0.25">
      <c r="B291" s="190">
        <v>283</v>
      </c>
      <c r="C291" s="191">
        <f>IF(B291=0,0,IF(B291=0,"",VLOOKUP(B291,JA!A289:CK733,3,FALSE)))</f>
        <v>0</v>
      </c>
      <c r="D291" s="191">
        <f>IF(B291=0,0,IF(B291=0,"",VLOOKUP(B291,JA!A289:CK733,4,FALSE)))</f>
        <v>0</v>
      </c>
      <c r="E291" s="191">
        <f>IF(B291=0,0,IF(B291=0,"",VLOOKUP(B291,JA!A289:CL733,90,FALSE)))</f>
        <v>0</v>
      </c>
      <c r="F291" s="191">
        <v>0</v>
      </c>
      <c r="G291" s="192">
        <f t="shared" si="8"/>
        <v>0</v>
      </c>
      <c r="H291" s="193" t="str">
        <f t="shared" si="9"/>
        <v/>
      </c>
    </row>
    <row r="292" spans="2:8" ht="18" customHeight="1" x14ac:dyDescent="0.25">
      <c r="B292" s="190">
        <v>284</v>
      </c>
      <c r="C292" s="191">
        <f>IF(B292=0,0,IF(B292=0,"",VLOOKUP(B292,JA!A290:CK734,3,FALSE)))</f>
        <v>0</v>
      </c>
      <c r="D292" s="191">
        <f>IF(B292=0,0,IF(B292=0,"",VLOOKUP(B292,JA!A290:CK734,4,FALSE)))</f>
        <v>0</v>
      </c>
      <c r="E292" s="191">
        <f>IF(B292=0,0,IF(B292=0,"",VLOOKUP(B292,JA!A290:CL734,90,FALSE)))</f>
        <v>0</v>
      </c>
      <c r="F292" s="191">
        <v>0</v>
      </c>
      <c r="G292" s="192">
        <f t="shared" si="8"/>
        <v>0</v>
      </c>
      <c r="H292" s="193" t="str">
        <f t="shared" si="9"/>
        <v/>
      </c>
    </row>
    <row r="293" spans="2:8" ht="18" customHeight="1" x14ac:dyDescent="0.25">
      <c r="B293" s="190">
        <v>285</v>
      </c>
      <c r="C293" s="191">
        <f>IF(B293=0,0,IF(B293=0,"",VLOOKUP(B293,JA!A291:CK735,3,FALSE)))</f>
        <v>0</v>
      </c>
      <c r="D293" s="191">
        <f>IF(B293=0,0,IF(B293=0,"",VLOOKUP(B293,JA!A291:CK735,4,FALSE)))</f>
        <v>0</v>
      </c>
      <c r="E293" s="191">
        <f>IF(B293=0,0,IF(B293=0,"",VLOOKUP(B293,JA!A291:CL735,90,FALSE)))</f>
        <v>0</v>
      </c>
      <c r="F293" s="191">
        <v>0</v>
      </c>
      <c r="G293" s="192">
        <f t="shared" si="8"/>
        <v>0</v>
      </c>
      <c r="H293" s="193" t="str">
        <f t="shared" si="9"/>
        <v/>
      </c>
    </row>
    <row r="294" spans="2:8" ht="18" customHeight="1" x14ac:dyDescent="0.25">
      <c r="B294" s="190">
        <v>286</v>
      </c>
      <c r="C294" s="191">
        <f>IF(B294=0,0,IF(B294=0,"",VLOOKUP(B294,JA!A292:CK736,3,FALSE)))</f>
        <v>0</v>
      </c>
      <c r="D294" s="191">
        <f>IF(B294=0,0,IF(B294=0,"",VLOOKUP(B294,JA!A292:CK736,4,FALSE)))</f>
        <v>0</v>
      </c>
      <c r="E294" s="191"/>
      <c r="F294" s="191">
        <v>0</v>
      </c>
      <c r="G294" s="192">
        <f t="shared" si="8"/>
        <v>0</v>
      </c>
      <c r="H294" s="193" t="str">
        <f t="shared" si="9"/>
        <v/>
      </c>
    </row>
    <row r="295" spans="2:8" ht="18" customHeight="1" x14ac:dyDescent="0.25">
      <c r="B295" s="190">
        <v>287</v>
      </c>
      <c r="C295" s="191">
        <f>IF(B295=0,0,IF(B295=0,"",VLOOKUP(B295,JA!A293:CK737,3,FALSE)))</f>
        <v>0</v>
      </c>
      <c r="D295" s="191">
        <f>IF(B295=0,0,IF(B295=0,"",VLOOKUP(B295,JA!A293:CK737,4,FALSE)))</f>
        <v>0</v>
      </c>
      <c r="E295" s="191">
        <v>0</v>
      </c>
      <c r="F295" s="191">
        <v>0</v>
      </c>
      <c r="G295" s="192">
        <f t="shared" si="8"/>
        <v>0</v>
      </c>
      <c r="H295" s="193" t="str">
        <f t="shared" si="9"/>
        <v/>
      </c>
    </row>
    <row r="296" spans="2:8" ht="18" customHeight="1" x14ac:dyDescent="0.25">
      <c r="B296" s="190">
        <v>288</v>
      </c>
      <c r="C296" s="191">
        <f>IF(B296=0,0,IF(B296=0,"",VLOOKUP(B296,JA!A294:CK738,3,FALSE)))</f>
        <v>0</v>
      </c>
      <c r="D296" s="191">
        <f>IF(B296=0,0,IF(B296=0,"",VLOOKUP(B296,JA!A294:CK738,4,FALSE)))</f>
        <v>0</v>
      </c>
      <c r="E296" s="191">
        <v>0</v>
      </c>
      <c r="F296" s="191">
        <v>0</v>
      </c>
      <c r="G296" s="192">
        <f t="shared" si="8"/>
        <v>0</v>
      </c>
      <c r="H296" s="193" t="str">
        <f t="shared" si="9"/>
        <v/>
      </c>
    </row>
    <row r="297" spans="2:8" ht="18" customHeight="1" x14ac:dyDescent="0.25">
      <c r="B297" s="190">
        <v>289</v>
      </c>
      <c r="C297" s="191">
        <f>IF(B297=0,0,IF(B297=0,"",VLOOKUP(B297,JA!A295:CK739,3,FALSE)))</f>
        <v>0</v>
      </c>
      <c r="D297" s="191">
        <f>IF(B297=0,0,IF(B297=0,"",VLOOKUP(B297,JA!A295:CK739,4,FALSE)))</f>
        <v>0</v>
      </c>
      <c r="E297" s="191">
        <v>0</v>
      </c>
      <c r="F297" s="191">
        <v>0</v>
      </c>
      <c r="G297" s="192">
        <f t="shared" si="8"/>
        <v>0</v>
      </c>
      <c r="H297" s="193" t="str">
        <f t="shared" si="9"/>
        <v/>
      </c>
    </row>
    <row r="298" spans="2:8" ht="18" customHeight="1" x14ac:dyDescent="0.25">
      <c r="B298" s="190">
        <v>290</v>
      </c>
      <c r="C298" s="191">
        <f>IF(B298=0,0,IF(B298=0,"",VLOOKUP(B298,JA!A296:CK740,3,FALSE)))</f>
        <v>0</v>
      </c>
      <c r="D298" s="191">
        <f>IF(B298=0,0,IF(B298=0,"",VLOOKUP(B298,JA!A296:CK740,4,FALSE)))</f>
        <v>0</v>
      </c>
      <c r="E298" s="191">
        <v>0</v>
      </c>
      <c r="F298" s="191">
        <v>0</v>
      </c>
      <c r="G298" s="192">
        <f t="shared" si="8"/>
        <v>0</v>
      </c>
      <c r="H298" s="193" t="str">
        <f t="shared" si="9"/>
        <v/>
      </c>
    </row>
    <row r="299" spans="2:8" ht="18" customHeight="1" x14ac:dyDescent="0.25">
      <c r="B299" s="190">
        <v>291</v>
      </c>
      <c r="C299" s="191">
        <f>IF(B299=0,0,IF(B299=0,"",VLOOKUP(B299,JA!A297:CK741,3,FALSE)))</f>
        <v>0</v>
      </c>
      <c r="D299" s="191">
        <f>IF(B299=0,0,IF(B299=0,"",VLOOKUP(B299,JA!A297:CK741,4,FALSE)))</f>
        <v>0</v>
      </c>
      <c r="E299" s="191">
        <v>0</v>
      </c>
      <c r="F299" s="191">
        <v>0</v>
      </c>
      <c r="G299" s="192">
        <f t="shared" si="8"/>
        <v>0</v>
      </c>
      <c r="H299" s="193" t="str">
        <f t="shared" si="9"/>
        <v/>
      </c>
    </row>
    <row r="300" spans="2:8" ht="18" customHeight="1" x14ac:dyDescent="0.25">
      <c r="B300" s="190">
        <v>292</v>
      </c>
      <c r="C300" s="191">
        <f>IF(B300=0,0,IF(B300=0,"",VLOOKUP(B300,JA!A298:CK742,3,FALSE)))</f>
        <v>0</v>
      </c>
      <c r="D300" s="191">
        <f>IF(B300=0,0,IF(B300=0,"",VLOOKUP(B300,JA!A298:CK742,4,FALSE)))</f>
        <v>0</v>
      </c>
      <c r="E300" s="191">
        <v>0</v>
      </c>
      <c r="F300" s="191">
        <v>0</v>
      </c>
      <c r="G300" s="192">
        <f t="shared" si="8"/>
        <v>0</v>
      </c>
      <c r="H300" s="193" t="str">
        <f t="shared" si="9"/>
        <v/>
      </c>
    </row>
    <row r="301" spans="2:8" ht="18" customHeight="1" x14ac:dyDescent="0.25">
      <c r="B301" s="190">
        <v>293</v>
      </c>
      <c r="C301" s="191">
        <f>IF(B301=0,0,IF(B301=0,"",VLOOKUP(B301,JA!A299:CK743,3,FALSE)))</f>
        <v>0</v>
      </c>
      <c r="D301" s="191">
        <f>IF(B301=0,0,IF(B301=0,"",VLOOKUP(B301,JA!A299:CK743,4,FALSE)))</f>
        <v>0</v>
      </c>
      <c r="E301" s="191">
        <v>0</v>
      </c>
      <c r="F301" s="191">
        <v>0</v>
      </c>
      <c r="G301" s="192">
        <f t="shared" si="8"/>
        <v>0</v>
      </c>
      <c r="H301" s="193" t="str">
        <f t="shared" si="9"/>
        <v/>
      </c>
    </row>
    <row r="302" spans="2:8" ht="18" customHeight="1" x14ac:dyDescent="0.25">
      <c r="B302" s="190">
        <v>294</v>
      </c>
      <c r="C302" s="191">
        <f>IF(B302=0,0,IF(B302=0,"",VLOOKUP(B302,JA!A300:CK744,3,FALSE)))</f>
        <v>0</v>
      </c>
      <c r="D302" s="191">
        <f>IF(B302=0,0,IF(B302=0,"",VLOOKUP(B302,JA!A300:CK744,4,FALSE)))</f>
        <v>0</v>
      </c>
      <c r="E302" s="191">
        <v>0</v>
      </c>
      <c r="F302" s="191">
        <v>0</v>
      </c>
      <c r="G302" s="192">
        <f t="shared" si="8"/>
        <v>0</v>
      </c>
      <c r="H302" s="193" t="str">
        <f t="shared" si="9"/>
        <v/>
      </c>
    </row>
    <row r="303" spans="2:8" ht="18" customHeight="1" x14ac:dyDescent="0.25">
      <c r="B303" s="190">
        <v>295</v>
      </c>
      <c r="C303" s="191">
        <f>IF(B303=0,0,IF(B303=0,"",VLOOKUP(B303,JA!A301:CK745,3,FALSE)))</f>
        <v>0</v>
      </c>
      <c r="D303" s="191">
        <f>IF(B303=0,0,IF(B303=0,"",VLOOKUP(B303,JA!A301:CK745,4,FALSE)))</f>
        <v>0</v>
      </c>
      <c r="E303" s="191">
        <v>0</v>
      </c>
      <c r="F303" s="191">
        <v>0</v>
      </c>
      <c r="G303" s="192">
        <f t="shared" si="8"/>
        <v>0</v>
      </c>
      <c r="H303" s="193" t="str">
        <f t="shared" si="9"/>
        <v/>
      </c>
    </row>
    <row r="304" spans="2:8" ht="18" customHeight="1" x14ac:dyDescent="0.25">
      <c r="B304" s="190">
        <v>296</v>
      </c>
      <c r="C304" s="191">
        <f>IF(B304=0,0,IF(B304=0,"",VLOOKUP(B304,JA!A302:CK746,3,FALSE)))</f>
        <v>0</v>
      </c>
      <c r="D304" s="191">
        <f>IF(B304=0,0,IF(B304=0,"",VLOOKUP(B304,JA!A302:CK746,4,FALSE)))</f>
        <v>0</v>
      </c>
      <c r="E304" s="191">
        <v>0</v>
      </c>
      <c r="F304" s="191">
        <v>0</v>
      </c>
      <c r="G304" s="192">
        <f t="shared" si="8"/>
        <v>0</v>
      </c>
      <c r="H304" s="193" t="str">
        <f t="shared" si="9"/>
        <v/>
      </c>
    </row>
    <row r="305" spans="2:8" ht="18" customHeight="1" x14ac:dyDescent="0.25">
      <c r="B305" s="190">
        <v>297</v>
      </c>
      <c r="C305" s="191">
        <f>IF(B305=0,0,IF(B305=0,"",VLOOKUP(B305,JA!A303:CK747,3,FALSE)))</f>
        <v>0</v>
      </c>
      <c r="D305" s="191">
        <f>IF(B305=0,0,IF(B305=0,"",VLOOKUP(B305,JA!A303:CK747,4,FALSE)))</f>
        <v>0</v>
      </c>
      <c r="E305" s="191">
        <v>0</v>
      </c>
      <c r="F305" s="191">
        <v>0</v>
      </c>
      <c r="G305" s="192">
        <f t="shared" si="8"/>
        <v>0</v>
      </c>
      <c r="H305" s="193" t="str">
        <f t="shared" si="9"/>
        <v/>
      </c>
    </row>
    <row r="306" spans="2:8" ht="18" customHeight="1" x14ac:dyDescent="0.25">
      <c r="B306" s="190">
        <v>298</v>
      </c>
      <c r="C306" s="191">
        <f>IF(B306=0,0,IF(B306=0,"",VLOOKUP(B306,JA!A304:CK748,3,FALSE)))</f>
        <v>0</v>
      </c>
      <c r="D306" s="191">
        <f>IF(B306=0,0,IF(B306=0,"",VLOOKUP(B306,JA!A304:CK748,4,FALSE)))</f>
        <v>0</v>
      </c>
      <c r="E306" s="191">
        <v>0</v>
      </c>
      <c r="F306" s="191">
        <v>0</v>
      </c>
      <c r="G306" s="192">
        <f t="shared" si="8"/>
        <v>0</v>
      </c>
      <c r="H306" s="193" t="str">
        <f t="shared" si="9"/>
        <v/>
      </c>
    </row>
    <row r="307" spans="2:8" ht="18" customHeight="1" x14ac:dyDescent="0.25">
      <c r="B307" s="190">
        <v>299</v>
      </c>
      <c r="C307" s="191">
        <f>IF(B307=0,0,IF(B307=0,"",VLOOKUP(B307,JA!A305:CK749,3,FALSE)))</f>
        <v>0</v>
      </c>
      <c r="D307" s="191">
        <f>IF(B307=0,0,IF(B307=0,"",VLOOKUP(B307,JA!A305:CK749,4,FALSE)))</f>
        <v>0</v>
      </c>
      <c r="E307" s="191">
        <v>0</v>
      </c>
      <c r="F307" s="191">
        <v>0</v>
      </c>
      <c r="G307" s="192">
        <f t="shared" si="8"/>
        <v>0</v>
      </c>
      <c r="H307" s="193" t="str">
        <f t="shared" si="9"/>
        <v/>
      </c>
    </row>
    <row r="308" spans="2:8" ht="18" customHeight="1" x14ac:dyDescent="0.25">
      <c r="B308" s="190">
        <v>300</v>
      </c>
      <c r="C308" s="191">
        <f>IF(B308=0,0,IF(B308=0,"",VLOOKUP(B308,JA!A306:CK750,3,FALSE)))</f>
        <v>0</v>
      </c>
      <c r="D308" s="191">
        <f>IF(B308=0,0,IF(B308=0,"",VLOOKUP(B308,JA!A306:CK750,4,FALSE)))</f>
        <v>0</v>
      </c>
      <c r="E308" s="191">
        <v>0</v>
      </c>
      <c r="F308" s="191">
        <v>0</v>
      </c>
      <c r="G308" s="192">
        <f t="shared" si="8"/>
        <v>0</v>
      </c>
      <c r="H308" s="193" t="str">
        <f t="shared" si="9"/>
        <v/>
      </c>
    </row>
    <row r="309" spans="2:8" ht="18" customHeight="1" x14ac:dyDescent="0.25">
      <c r="B309" s="190">
        <v>301</v>
      </c>
      <c r="C309" s="191" t="e">
        <f>IF(B309=0,0,IF(B309=0,"",VLOOKUP(B309,JA!A307:CK751,3,FALSE)))</f>
        <v>#N/A</v>
      </c>
      <c r="D309" s="191" t="e">
        <f>IF(B309=0,0,IF(B309=0,"",VLOOKUP(B309,JA!A307:CK751,4,FALSE)))</f>
        <v>#N/A</v>
      </c>
      <c r="E309" s="191">
        <v>0</v>
      </c>
      <c r="F309" s="191">
        <v>0</v>
      </c>
      <c r="G309" s="192">
        <f t="shared" si="8"/>
        <v>0</v>
      </c>
      <c r="H309" s="193" t="str">
        <f t="shared" si="9"/>
        <v/>
      </c>
    </row>
    <row r="310" spans="2:8" ht="18" customHeight="1" x14ac:dyDescent="0.25">
      <c r="B310" s="190">
        <v>302</v>
      </c>
      <c r="C310" s="191" t="e">
        <f>IF(B310=0,0,IF(B310=0,"",VLOOKUP(B310,JA!A308:CK752,3,FALSE)))</f>
        <v>#N/A</v>
      </c>
      <c r="D310" s="191" t="e">
        <f>IF(B310=0,0,IF(B310=0,"",VLOOKUP(B310,JA!A308:CK752,4,FALSE)))</f>
        <v>#N/A</v>
      </c>
      <c r="E310" s="191">
        <v>0</v>
      </c>
      <c r="F310" s="191">
        <v>0</v>
      </c>
      <c r="G310" s="192">
        <f t="shared" si="8"/>
        <v>0</v>
      </c>
      <c r="H310" s="193" t="str">
        <f t="shared" si="9"/>
        <v/>
      </c>
    </row>
    <row r="311" spans="2:8" ht="18" customHeight="1" x14ac:dyDescent="0.25">
      <c r="B311" s="190">
        <v>303</v>
      </c>
      <c r="C311" s="191" t="e">
        <f>IF(B311=0,0,IF(B311=0,"",VLOOKUP(B311,JA!A309:CK753,3,FALSE)))</f>
        <v>#N/A</v>
      </c>
      <c r="D311" s="191" t="e">
        <f>IF(B311=0,0,IF(B311=0,"",VLOOKUP(B311,JA!A309:CK753,4,FALSE)))</f>
        <v>#N/A</v>
      </c>
      <c r="E311" s="191">
        <v>0</v>
      </c>
      <c r="F311" s="191">
        <v>0</v>
      </c>
      <c r="G311" s="192">
        <f t="shared" si="8"/>
        <v>0</v>
      </c>
      <c r="H311" s="193" t="str">
        <f t="shared" si="9"/>
        <v/>
      </c>
    </row>
    <row r="312" spans="2:8" ht="18" customHeight="1" x14ac:dyDescent="0.25">
      <c r="B312" s="190">
        <v>304</v>
      </c>
      <c r="C312" s="191" t="e">
        <f>IF(B312=0,0,IF(B312=0,"",VLOOKUP(B312,JA!A310:CK754,3,FALSE)))</f>
        <v>#N/A</v>
      </c>
      <c r="D312" s="191" t="e">
        <f>IF(B312=0,0,IF(B312=0,"",VLOOKUP(B312,JA!A310:CK754,4,FALSE)))</f>
        <v>#N/A</v>
      </c>
      <c r="E312" s="191">
        <v>0</v>
      </c>
      <c r="F312" s="191">
        <v>0</v>
      </c>
      <c r="G312" s="192">
        <f t="shared" si="8"/>
        <v>0</v>
      </c>
      <c r="H312" s="193" t="str">
        <f t="shared" si="9"/>
        <v/>
      </c>
    </row>
    <row r="313" spans="2:8" ht="18" customHeight="1" x14ac:dyDescent="0.25">
      <c r="B313" s="190">
        <v>305</v>
      </c>
      <c r="C313" s="191" t="e">
        <f>IF(B313=0,0,IF(B313=0,"",VLOOKUP(B313,JA!A311:CK755,3,FALSE)))</f>
        <v>#N/A</v>
      </c>
      <c r="D313" s="191" t="e">
        <f>IF(B313=0,0,IF(B313=0,"",VLOOKUP(B313,JA!A311:CK755,4,FALSE)))</f>
        <v>#N/A</v>
      </c>
      <c r="E313" s="191">
        <v>0</v>
      </c>
      <c r="F313" s="191">
        <v>0</v>
      </c>
      <c r="G313" s="192">
        <f t="shared" si="8"/>
        <v>0</v>
      </c>
      <c r="H313" s="193" t="str">
        <f t="shared" si="9"/>
        <v/>
      </c>
    </row>
    <row r="314" spans="2:8" ht="18" customHeight="1" x14ac:dyDescent="0.25">
      <c r="B314" s="190">
        <v>306</v>
      </c>
      <c r="C314" s="191" t="e">
        <f>IF(B314=0,0,IF(B314=0,"",VLOOKUP(B314,JA!A312:CK756,3,FALSE)))</f>
        <v>#N/A</v>
      </c>
      <c r="D314" s="191" t="e">
        <f>IF(B314=0,0,IF(B314=0,"",VLOOKUP(B314,JA!A312:CK756,4,FALSE)))</f>
        <v>#N/A</v>
      </c>
      <c r="E314" s="191">
        <v>0</v>
      </c>
      <c r="F314" s="191">
        <v>0</v>
      </c>
      <c r="G314" s="192">
        <f t="shared" si="8"/>
        <v>0</v>
      </c>
      <c r="H314" s="193" t="str">
        <f t="shared" si="9"/>
        <v/>
      </c>
    </row>
    <row r="315" spans="2:8" ht="18" customHeight="1" x14ac:dyDescent="0.25">
      <c r="B315" s="190">
        <v>307</v>
      </c>
      <c r="C315" s="191" t="e">
        <f>IF(B315=0,0,IF(B315=0,"",VLOOKUP(B315,JA!A313:CK757,3,FALSE)))</f>
        <v>#N/A</v>
      </c>
      <c r="D315" s="191" t="e">
        <f>IF(B315=0,0,IF(B315=0,"",VLOOKUP(B315,JA!A313:CK757,4,FALSE)))</f>
        <v>#N/A</v>
      </c>
      <c r="E315" s="191">
        <v>0</v>
      </c>
      <c r="F315" s="191">
        <v>0</v>
      </c>
      <c r="G315" s="192">
        <f t="shared" si="8"/>
        <v>0</v>
      </c>
      <c r="H315" s="193" t="str">
        <f t="shared" si="9"/>
        <v/>
      </c>
    </row>
    <row r="316" spans="2:8" ht="18" customHeight="1" x14ac:dyDescent="0.25">
      <c r="B316" s="190">
        <v>308</v>
      </c>
      <c r="C316" s="191" t="e">
        <f>IF(B316=0,0,IF(B316=0,"",VLOOKUP(B316,JA!A314:CK758,3,FALSE)))</f>
        <v>#N/A</v>
      </c>
      <c r="D316" s="191" t="e">
        <f>IF(B316=0,0,IF(B316=0,"",VLOOKUP(B316,JA!A314:CK758,4,FALSE)))</f>
        <v>#N/A</v>
      </c>
      <c r="E316" s="191">
        <v>0</v>
      </c>
      <c r="F316" s="191">
        <v>0</v>
      </c>
      <c r="G316" s="192">
        <f t="shared" si="8"/>
        <v>0</v>
      </c>
      <c r="H316" s="193" t="str">
        <f t="shared" si="9"/>
        <v/>
      </c>
    </row>
    <row r="317" spans="2:8" ht="18" customHeight="1" x14ac:dyDescent="0.25">
      <c r="B317" s="190">
        <v>309</v>
      </c>
      <c r="C317" s="191" t="e">
        <f>IF(B317=0,0,IF(B317=0,"",VLOOKUP(B317,JA!A315:CK759,3,FALSE)))</f>
        <v>#N/A</v>
      </c>
      <c r="D317" s="191" t="e">
        <f>IF(B317=0,0,IF(B317=0,"",VLOOKUP(B317,JA!A315:CK759,4,FALSE)))</f>
        <v>#N/A</v>
      </c>
      <c r="E317" s="191">
        <v>0</v>
      </c>
      <c r="F317" s="191">
        <v>0</v>
      </c>
      <c r="G317" s="192">
        <f t="shared" si="8"/>
        <v>0</v>
      </c>
      <c r="H317" s="193" t="str">
        <f t="shared" si="9"/>
        <v/>
      </c>
    </row>
    <row r="318" spans="2:8" ht="18" customHeight="1" x14ac:dyDescent="0.25">
      <c r="B318" s="190">
        <v>310</v>
      </c>
      <c r="C318" s="191" t="e">
        <f>IF(B318=0,0,IF(B318=0,"",VLOOKUP(B318,JA!A316:CK760,3,FALSE)))</f>
        <v>#N/A</v>
      </c>
      <c r="D318" s="191" t="e">
        <f>IF(B318=0,0,IF(B318=0,"",VLOOKUP(B318,JA!A316:CK760,4,FALSE)))</f>
        <v>#N/A</v>
      </c>
      <c r="E318" s="191">
        <v>0</v>
      </c>
      <c r="F318" s="191">
        <v>0</v>
      </c>
      <c r="G318" s="192">
        <f t="shared" si="8"/>
        <v>0</v>
      </c>
      <c r="H318" s="193" t="str">
        <f t="shared" si="9"/>
        <v/>
      </c>
    </row>
    <row r="319" spans="2:8" ht="18" customHeight="1" x14ac:dyDescent="0.25">
      <c r="B319" s="190">
        <v>311</v>
      </c>
      <c r="C319" s="191" t="e">
        <f>IF(B319=0,0,IF(B319=0,"",VLOOKUP(B319,JA!A317:CK761,3,FALSE)))</f>
        <v>#N/A</v>
      </c>
      <c r="D319" s="191" t="e">
        <f>IF(B319=0,0,IF(B319=0,"",VLOOKUP(B319,JA!A317:CK761,4,FALSE)))</f>
        <v>#N/A</v>
      </c>
      <c r="E319" s="191">
        <v>0</v>
      </c>
      <c r="F319" s="191">
        <v>0</v>
      </c>
      <c r="G319" s="192">
        <f t="shared" si="8"/>
        <v>0</v>
      </c>
      <c r="H319" s="193" t="str">
        <f t="shared" si="9"/>
        <v/>
      </c>
    </row>
    <row r="320" spans="2:8" ht="18" customHeight="1" x14ac:dyDescent="0.25">
      <c r="B320" s="190">
        <v>312</v>
      </c>
      <c r="C320" s="191" t="e">
        <f>IF(B320=0,0,IF(B320=0,"",VLOOKUP(B320,JA!A318:CK762,3,FALSE)))</f>
        <v>#N/A</v>
      </c>
      <c r="D320" s="191" t="e">
        <f>IF(B320=0,0,IF(B320=0,"",VLOOKUP(B320,JA!A318:CK762,4,FALSE)))</f>
        <v>#N/A</v>
      </c>
      <c r="E320" s="191">
        <v>0</v>
      </c>
      <c r="F320" s="191">
        <v>0</v>
      </c>
      <c r="G320" s="192">
        <f t="shared" si="8"/>
        <v>0</v>
      </c>
      <c r="H320" s="193" t="str">
        <f t="shared" si="9"/>
        <v/>
      </c>
    </row>
    <row r="321" spans="2:8" ht="18" customHeight="1" x14ac:dyDescent="0.25">
      <c r="B321" s="190">
        <v>313</v>
      </c>
      <c r="C321" s="191" t="e">
        <f>IF(B321=0,0,IF(B321=0,"",VLOOKUP(B321,JA!A319:CK763,3,FALSE)))</f>
        <v>#N/A</v>
      </c>
      <c r="D321" s="191" t="e">
        <f>IF(B321=0,0,IF(B321=0,"",VLOOKUP(B321,JA!A319:CK763,4,FALSE)))</f>
        <v>#N/A</v>
      </c>
      <c r="E321" s="191">
        <v>0</v>
      </c>
      <c r="F321" s="191">
        <v>0</v>
      </c>
      <c r="G321" s="192">
        <f t="shared" si="8"/>
        <v>0</v>
      </c>
      <c r="H321" s="193" t="str">
        <f t="shared" si="9"/>
        <v/>
      </c>
    </row>
    <row r="322" spans="2:8" ht="18" customHeight="1" x14ac:dyDescent="0.25">
      <c r="B322" s="190">
        <v>314</v>
      </c>
      <c r="C322" s="191" t="e">
        <f>IF(B322=0,0,IF(B322=0,"",VLOOKUP(B322,JA!A320:CK764,3,FALSE)))</f>
        <v>#N/A</v>
      </c>
      <c r="D322" s="191" t="e">
        <f>IF(B322=0,0,IF(B322=0,"",VLOOKUP(B322,JA!A320:CK764,4,FALSE)))</f>
        <v>#N/A</v>
      </c>
      <c r="E322" s="191">
        <v>0</v>
      </c>
      <c r="F322" s="191">
        <v>0</v>
      </c>
      <c r="G322" s="192">
        <f t="shared" si="8"/>
        <v>0</v>
      </c>
      <c r="H322" s="193" t="str">
        <f t="shared" si="9"/>
        <v/>
      </c>
    </row>
    <row r="323" spans="2:8" ht="18" customHeight="1" x14ac:dyDescent="0.25">
      <c r="B323" s="190">
        <v>315</v>
      </c>
      <c r="C323" s="191" t="e">
        <f>IF(B323=0,0,IF(B323=0,"",VLOOKUP(B323,JA!A321:CK765,3,FALSE)))</f>
        <v>#N/A</v>
      </c>
      <c r="D323" s="191" t="e">
        <f>IF(B323=0,0,IF(B323=0,"",VLOOKUP(B323,JA!A321:CK765,4,FALSE)))</f>
        <v>#N/A</v>
      </c>
      <c r="E323" s="191">
        <v>0</v>
      </c>
      <c r="F323" s="191">
        <v>0</v>
      </c>
      <c r="G323" s="192">
        <f t="shared" si="8"/>
        <v>0</v>
      </c>
      <c r="H323" s="193" t="str">
        <f t="shared" si="9"/>
        <v/>
      </c>
    </row>
    <row r="324" spans="2:8" ht="18" customHeight="1" x14ac:dyDescent="0.25">
      <c r="B324" s="190">
        <v>316</v>
      </c>
      <c r="C324" s="191" t="e">
        <f>IF(B324=0,0,IF(B324=0,"",VLOOKUP(B324,JA!A322:CK766,3,FALSE)))</f>
        <v>#N/A</v>
      </c>
      <c r="D324" s="191" t="e">
        <f>IF(B324=0,0,IF(B324=0,"",VLOOKUP(B324,JA!A322:CK766,4,FALSE)))</f>
        <v>#N/A</v>
      </c>
      <c r="E324" s="191">
        <v>0</v>
      </c>
      <c r="F324" s="191">
        <v>0</v>
      </c>
      <c r="G324" s="192">
        <f t="shared" si="8"/>
        <v>0</v>
      </c>
      <c r="H324" s="193" t="str">
        <f t="shared" si="9"/>
        <v/>
      </c>
    </row>
    <row r="325" spans="2:8" ht="18" customHeight="1" x14ac:dyDescent="0.25">
      <c r="B325" s="190">
        <v>317</v>
      </c>
      <c r="C325" s="191" t="e">
        <f>IF(B325=0,0,IF(B325=0,"",VLOOKUP(B325,JA!A323:CK767,3,FALSE)))</f>
        <v>#N/A</v>
      </c>
      <c r="D325" s="191" t="e">
        <f>IF(B325=0,0,IF(B325=0,"",VLOOKUP(B325,JA!A323:CK767,4,FALSE)))</f>
        <v>#N/A</v>
      </c>
      <c r="E325" s="191">
        <v>0</v>
      </c>
      <c r="F325" s="191">
        <v>0</v>
      </c>
      <c r="G325" s="192">
        <f t="shared" si="8"/>
        <v>0</v>
      </c>
      <c r="H325" s="193" t="str">
        <f t="shared" si="9"/>
        <v/>
      </c>
    </row>
    <row r="326" spans="2:8" ht="18" customHeight="1" x14ac:dyDescent="0.25">
      <c r="B326" s="190">
        <v>318</v>
      </c>
      <c r="C326" s="191" t="e">
        <f>IF(B326=0,0,IF(B326=0,"",VLOOKUP(B326,JA!A324:CK768,3,FALSE)))</f>
        <v>#N/A</v>
      </c>
      <c r="D326" s="191" t="e">
        <f>IF(B326=0,0,IF(B326=0,"",VLOOKUP(B326,JA!A324:CK768,4,FALSE)))</f>
        <v>#N/A</v>
      </c>
      <c r="E326" s="191">
        <v>0</v>
      </c>
      <c r="F326" s="191">
        <v>0</v>
      </c>
      <c r="G326" s="192">
        <f t="shared" ref="G326:G389" si="10">E326+F326</f>
        <v>0</v>
      </c>
      <c r="H326" s="193" t="str">
        <f t="shared" ref="H326:H389" si="11">IF(G326=0,"",RANK(G326,$G$6:$G$456,0))</f>
        <v/>
      </c>
    </row>
    <row r="327" spans="2:8" ht="18" customHeight="1" x14ac:dyDescent="0.25">
      <c r="B327" s="190">
        <v>319</v>
      </c>
      <c r="C327" s="191" t="e">
        <f>IF(B327=0,0,IF(B327=0,"",VLOOKUP(B327,JA!A325:CK769,3,FALSE)))</f>
        <v>#N/A</v>
      </c>
      <c r="D327" s="191" t="e">
        <f>IF(B327=0,0,IF(B327=0,"",VLOOKUP(B327,JA!A325:CK769,4,FALSE)))</f>
        <v>#N/A</v>
      </c>
      <c r="E327" s="191">
        <v>0</v>
      </c>
      <c r="F327" s="191">
        <v>0</v>
      </c>
      <c r="G327" s="192">
        <f t="shared" si="10"/>
        <v>0</v>
      </c>
      <c r="H327" s="193" t="str">
        <f t="shared" si="11"/>
        <v/>
      </c>
    </row>
    <row r="328" spans="2:8" ht="18" customHeight="1" x14ac:dyDescent="0.25">
      <c r="B328" s="190">
        <v>320</v>
      </c>
      <c r="C328" s="191" t="e">
        <f>IF(B328=0,0,IF(B328=0,"",VLOOKUP(B328,JA!A326:CK770,3,FALSE)))</f>
        <v>#N/A</v>
      </c>
      <c r="D328" s="191" t="e">
        <f>IF(B328=0,0,IF(B328=0,"",VLOOKUP(B328,JA!A326:CK770,4,FALSE)))</f>
        <v>#N/A</v>
      </c>
      <c r="E328" s="191">
        <v>0</v>
      </c>
      <c r="F328" s="191">
        <v>0</v>
      </c>
      <c r="G328" s="192">
        <f t="shared" si="10"/>
        <v>0</v>
      </c>
      <c r="H328" s="193" t="str">
        <f t="shared" si="11"/>
        <v/>
      </c>
    </row>
    <row r="329" spans="2:8" ht="18" customHeight="1" x14ac:dyDescent="0.25">
      <c r="B329" s="190">
        <v>321</v>
      </c>
      <c r="C329" s="191" t="e">
        <f>IF(B329=0,0,IF(B329=0,"",VLOOKUP(B329,JA!A327:CK771,3,FALSE)))</f>
        <v>#N/A</v>
      </c>
      <c r="D329" s="191" t="e">
        <f>IF(B329=0,0,IF(B329=0,"",VLOOKUP(B329,JA!A327:CK771,4,FALSE)))</f>
        <v>#N/A</v>
      </c>
      <c r="E329" s="191">
        <v>0</v>
      </c>
      <c r="F329" s="191">
        <v>0</v>
      </c>
      <c r="G329" s="192">
        <f t="shared" si="10"/>
        <v>0</v>
      </c>
      <c r="H329" s="193" t="str">
        <f t="shared" si="11"/>
        <v/>
      </c>
    </row>
    <row r="330" spans="2:8" ht="18" customHeight="1" x14ac:dyDescent="0.25">
      <c r="B330" s="190">
        <v>322</v>
      </c>
      <c r="C330" s="191" t="e">
        <f>IF(B330=0,0,IF(B330=0,"",VLOOKUP(B330,JA!A328:CK772,3,FALSE)))</f>
        <v>#N/A</v>
      </c>
      <c r="D330" s="191" t="e">
        <f>IF(B330=0,0,IF(B330=0,"",VLOOKUP(B330,JA!A328:CK772,4,FALSE)))</f>
        <v>#N/A</v>
      </c>
      <c r="E330" s="191">
        <v>0</v>
      </c>
      <c r="F330" s="191">
        <v>0</v>
      </c>
      <c r="G330" s="192">
        <f t="shared" si="10"/>
        <v>0</v>
      </c>
      <c r="H330" s="193" t="str">
        <f t="shared" si="11"/>
        <v/>
      </c>
    </row>
    <row r="331" spans="2:8" ht="18" customHeight="1" x14ac:dyDescent="0.25">
      <c r="B331" s="190">
        <v>323</v>
      </c>
      <c r="C331" s="191" t="e">
        <f>IF(B331=0,0,IF(B331=0,"",VLOOKUP(B331,JA!A329:CK773,3,FALSE)))</f>
        <v>#N/A</v>
      </c>
      <c r="D331" s="191" t="e">
        <f>IF(B331=0,0,IF(B331=0,"",VLOOKUP(B331,JA!A329:CK773,4,FALSE)))</f>
        <v>#N/A</v>
      </c>
      <c r="E331" s="191">
        <v>0</v>
      </c>
      <c r="F331" s="191">
        <v>0</v>
      </c>
      <c r="G331" s="192">
        <f t="shared" si="10"/>
        <v>0</v>
      </c>
      <c r="H331" s="193" t="str">
        <f t="shared" si="11"/>
        <v/>
      </c>
    </row>
    <row r="332" spans="2:8" ht="18" customHeight="1" x14ac:dyDescent="0.25">
      <c r="B332" s="190">
        <v>324</v>
      </c>
      <c r="C332" s="191" t="e">
        <f>IF(B332=0,0,IF(B332=0,"",VLOOKUP(B332,JA!A330:CK774,3,FALSE)))</f>
        <v>#N/A</v>
      </c>
      <c r="D332" s="191" t="e">
        <f>IF(B332=0,0,IF(B332=0,"",VLOOKUP(B332,JA!A330:CK774,4,FALSE)))</f>
        <v>#N/A</v>
      </c>
      <c r="E332" s="191">
        <v>0</v>
      </c>
      <c r="F332" s="191">
        <v>0</v>
      </c>
      <c r="G332" s="192">
        <f t="shared" si="10"/>
        <v>0</v>
      </c>
      <c r="H332" s="193" t="str">
        <f t="shared" si="11"/>
        <v/>
      </c>
    </row>
    <row r="333" spans="2:8" ht="18" customHeight="1" x14ac:dyDescent="0.25">
      <c r="B333" s="190">
        <v>325</v>
      </c>
      <c r="C333" s="191" t="e">
        <f>IF(B333=0,0,IF(B333=0,"",VLOOKUP(B333,JA!A331:CK775,3,FALSE)))</f>
        <v>#N/A</v>
      </c>
      <c r="D333" s="191" t="e">
        <f>IF(B333=0,0,IF(B333=0,"",VLOOKUP(B333,JA!A331:CK775,4,FALSE)))</f>
        <v>#N/A</v>
      </c>
      <c r="E333" s="191">
        <v>0</v>
      </c>
      <c r="F333" s="191">
        <v>0</v>
      </c>
      <c r="G333" s="192">
        <f t="shared" si="10"/>
        <v>0</v>
      </c>
      <c r="H333" s="193" t="str">
        <f t="shared" si="11"/>
        <v/>
      </c>
    </row>
    <row r="334" spans="2:8" ht="18" customHeight="1" x14ac:dyDescent="0.25">
      <c r="B334" s="190">
        <v>326</v>
      </c>
      <c r="C334" s="191" t="e">
        <f>IF(B334=0,0,IF(B334=0,"",VLOOKUP(B334,JA!A332:CK776,3,FALSE)))</f>
        <v>#N/A</v>
      </c>
      <c r="D334" s="191" t="e">
        <f>IF(B334=0,0,IF(B334=0,"",VLOOKUP(B334,JA!A332:CK776,4,FALSE)))</f>
        <v>#N/A</v>
      </c>
      <c r="E334" s="191">
        <v>0</v>
      </c>
      <c r="F334" s="191">
        <v>0</v>
      </c>
      <c r="G334" s="192">
        <f t="shared" si="10"/>
        <v>0</v>
      </c>
      <c r="H334" s="193" t="str">
        <f t="shared" si="11"/>
        <v/>
      </c>
    </row>
    <row r="335" spans="2:8" ht="18" customHeight="1" x14ac:dyDescent="0.25">
      <c r="B335" s="190">
        <v>327</v>
      </c>
      <c r="C335" s="191" t="e">
        <f>IF(B335=0,0,IF(B335=0,"",VLOOKUP(B335,JA!A333:CK777,3,FALSE)))</f>
        <v>#N/A</v>
      </c>
      <c r="D335" s="191" t="e">
        <f>IF(B335=0,0,IF(B335=0,"",VLOOKUP(B335,JA!A333:CK777,4,FALSE)))</f>
        <v>#N/A</v>
      </c>
      <c r="E335" s="191">
        <v>0</v>
      </c>
      <c r="F335" s="191">
        <v>0</v>
      </c>
      <c r="G335" s="192">
        <f t="shared" si="10"/>
        <v>0</v>
      </c>
      <c r="H335" s="193" t="str">
        <f t="shared" si="11"/>
        <v/>
      </c>
    </row>
    <row r="336" spans="2:8" ht="18" customHeight="1" x14ac:dyDescent="0.25">
      <c r="B336" s="190">
        <v>328</v>
      </c>
      <c r="C336" s="191" t="e">
        <f>IF(B336=0,0,IF(B336=0,"",VLOOKUP(B336,JA!A334:CK778,3,FALSE)))</f>
        <v>#N/A</v>
      </c>
      <c r="D336" s="191" t="e">
        <f>IF(B336=0,0,IF(B336=0,"",VLOOKUP(B336,JA!A334:CK778,4,FALSE)))</f>
        <v>#N/A</v>
      </c>
      <c r="E336" s="191">
        <v>0</v>
      </c>
      <c r="F336" s="191">
        <v>0</v>
      </c>
      <c r="G336" s="192">
        <f t="shared" si="10"/>
        <v>0</v>
      </c>
      <c r="H336" s="193" t="str">
        <f t="shared" si="11"/>
        <v/>
      </c>
    </row>
    <row r="337" spans="2:8" ht="18" customHeight="1" x14ac:dyDescent="0.25">
      <c r="B337" s="190">
        <v>329</v>
      </c>
      <c r="C337" s="191" t="e">
        <f>IF(B337=0,0,IF(B337=0,"",VLOOKUP(B337,JA!A335:CK779,3,FALSE)))</f>
        <v>#N/A</v>
      </c>
      <c r="D337" s="191" t="e">
        <f>IF(B337=0,0,IF(B337=0,"",VLOOKUP(B337,JA!A335:CK779,4,FALSE)))</f>
        <v>#N/A</v>
      </c>
      <c r="E337" s="191">
        <v>0</v>
      </c>
      <c r="F337" s="191">
        <v>0</v>
      </c>
      <c r="G337" s="192">
        <f t="shared" si="10"/>
        <v>0</v>
      </c>
      <c r="H337" s="193" t="str">
        <f t="shared" si="11"/>
        <v/>
      </c>
    </row>
    <row r="338" spans="2:8" ht="18" customHeight="1" x14ac:dyDescent="0.25">
      <c r="B338" s="190">
        <v>330</v>
      </c>
      <c r="C338" s="191" t="e">
        <f>IF(B338=0,0,IF(B338=0,"",VLOOKUP(B338,JA!A336:CK780,3,FALSE)))</f>
        <v>#N/A</v>
      </c>
      <c r="D338" s="191" t="e">
        <f>IF(B338=0,0,IF(B338=0,"",VLOOKUP(B338,JA!A336:CK780,4,FALSE)))</f>
        <v>#N/A</v>
      </c>
      <c r="E338" s="191">
        <v>0</v>
      </c>
      <c r="F338" s="191">
        <v>0</v>
      </c>
      <c r="G338" s="192">
        <f t="shared" si="10"/>
        <v>0</v>
      </c>
      <c r="H338" s="193" t="str">
        <f t="shared" si="11"/>
        <v/>
      </c>
    </row>
    <row r="339" spans="2:8" ht="18" customHeight="1" x14ac:dyDescent="0.25">
      <c r="B339" s="190">
        <v>333</v>
      </c>
      <c r="C339" s="191" t="e">
        <f>IF(B339=0,0,IF(B339=0,"",VLOOKUP(B339,JA!A339:CK783,3,FALSE)))</f>
        <v>#N/A</v>
      </c>
      <c r="D339" s="191" t="e">
        <f>IF(B339=0,0,IF(B339=0,"",VLOOKUP(B339,JA!A339:CK783,4,FALSE)))</f>
        <v>#N/A</v>
      </c>
      <c r="E339" s="191">
        <v>0</v>
      </c>
      <c r="F339" s="191">
        <v>0</v>
      </c>
      <c r="G339" s="192">
        <f t="shared" si="10"/>
        <v>0</v>
      </c>
      <c r="H339" s="193" t="str">
        <f t="shared" si="11"/>
        <v/>
      </c>
    </row>
    <row r="340" spans="2:8" ht="18" customHeight="1" x14ac:dyDescent="0.25">
      <c r="B340" s="190">
        <v>334</v>
      </c>
      <c r="C340" s="191" t="e">
        <f>IF(B340=0,0,IF(B340=0,"",VLOOKUP(B340,JA!A340:CK784,3,FALSE)))</f>
        <v>#N/A</v>
      </c>
      <c r="D340" s="191" t="e">
        <f>IF(B340=0,0,IF(B340=0,"",VLOOKUP(B340,JA!A340:CK784,4,FALSE)))</f>
        <v>#N/A</v>
      </c>
      <c r="E340" s="191">
        <v>0</v>
      </c>
      <c r="F340" s="191">
        <v>0</v>
      </c>
      <c r="G340" s="192">
        <f t="shared" si="10"/>
        <v>0</v>
      </c>
      <c r="H340" s="193" t="str">
        <f t="shared" si="11"/>
        <v/>
      </c>
    </row>
    <row r="341" spans="2:8" ht="18" customHeight="1" x14ac:dyDescent="0.25">
      <c r="B341" s="190">
        <v>335</v>
      </c>
      <c r="C341" s="191" t="e">
        <f>IF(B341=0,0,IF(B341=0,"",VLOOKUP(B341,JA!A341:CK785,3,FALSE)))</f>
        <v>#N/A</v>
      </c>
      <c r="D341" s="191" t="e">
        <f>IF(B341=0,0,IF(B341=0,"",VLOOKUP(B341,JA!A341:CK785,4,FALSE)))</f>
        <v>#N/A</v>
      </c>
      <c r="E341" s="191">
        <v>0</v>
      </c>
      <c r="F341" s="191">
        <v>0</v>
      </c>
      <c r="G341" s="192">
        <f t="shared" si="10"/>
        <v>0</v>
      </c>
      <c r="H341" s="193" t="str">
        <f t="shared" si="11"/>
        <v/>
      </c>
    </row>
    <row r="342" spans="2:8" ht="18" customHeight="1" x14ac:dyDescent="0.25">
      <c r="B342" s="190">
        <v>336</v>
      </c>
      <c r="C342" s="191" t="e">
        <f>IF(B342=0,0,IF(B342=0,"",VLOOKUP(B342,JA!A342:CK786,3,FALSE)))</f>
        <v>#N/A</v>
      </c>
      <c r="D342" s="191" t="e">
        <f>IF(B342=0,0,IF(B342=0,"",VLOOKUP(B342,JA!A342:CK786,4,FALSE)))</f>
        <v>#N/A</v>
      </c>
      <c r="E342" s="191">
        <v>0</v>
      </c>
      <c r="F342" s="191">
        <v>0</v>
      </c>
      <c r="G342" s="192">
        <f t="shared" si="10"/>
        <v>0</v>
      </c>
      <c r="H342" s="193" t="str">
        <f t="shared" si="11"/>
        <v/>
      </c>
    </row>
    <row r="343" spans="2:8" ht="18" customHeight="1" x14ac:dyDescent="0.25">
      <c r="B343" s="190">
        <v>337</v>
      </c>
      <c r="C343" s="191" t="e">
        <f>IF(B343=0,0,IF(B343=0,"",VLOOKUP(B343,JA!A343:CK787,3,FALSE)))</f>
        <v>#N/A</v>
      </c>
      <c r="D343" s="191" t="e">
        <f>IF(B343=0,0,IF(B343=0,"",VLOOKUP(B343,JA!A343:CK787,4,FALSE)))</f>
        <v>#N/A</v>
      </c>
      <c r="E343" s="191">
        <v>0</v>
      </c>
      <c r="F343" s="191">
        <v>0</v>
      </c>
      <c r="G343" s="192">
        <f t="shared" si="10"/>
        <v>0</v>
      </c>
      <c r="H343" s="193" t="str">
        <f t="shared" si="11"/>
        <v/>
      </c>
    </row>
    <row r="344" spans="2:8" ht="18" customHeight="1" x14ac:dyDescent="0.25">
      <c r="B344" s="190">
        <v>338</v>
      </c>
      <c r="C344" s="191" t="e">
        <f>IF(B344=0,0,IF(B344=0,"",VLOOKUP(B344,JA!A344:CK788,3,FALSE)))</f>
        <v>#N/A</v>
      </c>
      <c r="D344" s="191" t="e">
        <f>IF(B344=0,0,IF(B344=0,"",VLOOKUP(B344,JA!A344:CK788,4,FALSE)))</f>
        <v>#N/A</v>
      </c>
      <c r="E344" s="191">
        <v>0</v>
      </c>
      <c r="F344" s="191">
        <v>0</v>
      </c>
      <c r="G344" s="192">
        <f t="shared" si="10"/>
        <v>0</v>
      </c>
      <c r="H344" s="193" t="str">
        <f t="shared" si="11"/>
        <v/>
      </c>
    </row>
    <row r="345" spans="2:8" ht="18" customHeight="1" x14ac:dyDescent="0.25">
      <c r="B345" s="190">
        <v>339</v>
      </c>
      <c r="C345" s="191" t="e">
        <f>IF(B345=0,0,IF(B345=0,"",VLOOKUP(B345,JA!A345:CK789,3,FALSE)))</f>
        <v>#N/A</v>
      </c>
      <c r="D345" s="191" t="e">
        <f>IF(B345=0,0,IF(B345=0,"",VLOOKUP(B345,JA!A345:CK789,4,FALSE)))</f>
        <v>#N/A</v>
      </c>
      <c r="E345" s="191">
        <v>0</v>
      </c>
      <c r="F345" s="191">
        <v>0</v>
      </c>
      <c r="G345" s="192">
        <f t="shared" si="10"/>
        <v>0</v>
      </c>
      <c r="H345" s="193" t="str">
        <f t="shared" si="11"/>
        <v/>
      </c>
    </row>
    <row r="346" spans="2:8" ht="18" customHeight="1" x14ac:dyDescent="0.25">
      <c r="B346" s="190">
        <v>340</v>
      </c>
      <c r="C346" s="191" t="e">
        <f>IF(B346=0,0,IF(B346=0,"",VLOOKUP(B346,JA!A346:CK790,3,FALSE)))</f>
        <v>#N/A</v>
      </c>
      <c r="D346" s="191" t="e">
        <f>IF(B346=0,0,IF(B346=0,"",VLOOKUP(B346,JA!A346:CK790,4,FALSE)))</f>
        <v>#N/A</v>
      </c>
      <c r="E346" s="191">
        <v>0</v>
      </c>
      <c r="F346" s="191">
        <v>0</v>
      </c>
      <c r="G346" s="192">
        <f t="shared" si="10"/>
        <v>0</v>
      </c>
      <c r="H346" s="193" t="str">
        <f t="shared" si="11"/>
        <v/>
      </c>
    </row>
    <row r="347" spans="2:8" ht="18" customHeight="1" x14ac:dyDescent="0.25">
      <c r="B347" s="190">
        <v>341</v>
      </c>
      <c r="C347" s="191" t="e">
        <f>IF(B347=0,0,IF(B347=0,"",VLOOKUP(B347,JA!A347:CK791,3,FALSE)))</f>
        <v>#N/A</v>
      </c>
      <c r="D347" s="191" t="e">
        <f>IF(B347=0,0,IF(B347=0,"",VLOOKUP(B347,JA!A347:CK791,4,FALSE)))</f>
        <v>#N/A</v>
      </c>
      <c r="E347" s="191">
        <v>0</v>
      </c>
      <c r="F347" s="191">
        <v>0</v>
      </c>
      <c r="G347" s="192">
        <f t="shared" si="10"/>
        <v>0</v>
      </c>
      <c r="H347" s="193" t="str">
        <f t="shared" si="11"/>
        <v/>
      </c>
    </row>
    <row r="348" spans="2:8" ht="18" customHeight="1" x14ac:dyDescent="0.25">
      <c r="B348" s="190">
        <v>342</v>
      </c>
      <c r="C348" s="191" t="e">
        <f>IF(B348=0,0,IF(B348=0,"",VLOOKUP(B348,JA!A348:CK792,3,FALSE)))</f>
        <v>#N/A</v>
      </c>
      <c r="D348" s="191" t="e">
        <f>IF(B348=0,0,IF(B348=0,"",VLOOKUP(B348,JA!A348:CK792,4,FALSE)))</f>
        <v>#N/A</v>
      </c>
      <c r="E348" s="191">
        <v>0</v>
      </c>
      <c r="F348" s="191">
        <v>0</v>
      </c>
      <c r="G348" s="192">
        <f t="shared" si="10"/>
        <v>0</v>
      </c>
      <c r="H348" s="193" t="str">
        <f t="shared" si="11"/>
        <v/>
      </c>
    </row>
    <row r="349" spans="2:8" ht="18" customHeight="1" x14ac:dyDescent="0.25">
      <c r="B349" s="190">
        <v>343</v>
      </c>
      <c r="C349" s="191" t="e">
        <f>IF(B349=0,0,IF(B349=0,"",VLOOKUP(B349,JA!A349:CK793,3,FALSE)))</f>
        <v>#N/A</v>
      </c>
      <c r="D349" s="191" t="e">
        <f>IF(B349=0,0,IF(B349=0,"",VLOOKUP(B349,JA!A349:CK793,4,FALSE)))</f>
        <v>#N/A</v>
      </c>
      <c r="E349" s="191">
        <v>0</v>
      </c>
      <c r="F349" s="191">
        <v>0</v>
      </c>
      <c r="G349" s="192">
        <f t="shared" si="10"/>
        <v>0</v>
      </c>
      <c r="H349" s="193" t="str">
        <f t="shared" si="11"/>
        <v/>
      </c>
    </row>
    <row r="350" spans="2:8" ht="18" customHeight="1" x14ac:dyDescent="0.25">
      <c r="B350" s="190">
        <v>344</v>
      </c>
      <c r="C350" s="191" t="e">
        <f>IF(B350=0,0,IF(B350=0,"",VLOOKUP(B350,JA!A350:CK794,3,FALSE)))</f>
        <v>#N/A</v>
      </c>
      <c r="D350" s="191" t="e">
        <f>IF(B350=0,0,IF(B350=0,"",VLOOKUP(B350,JA!A350:CK794,4,FALSE)))</f>
        <v>#N/A</v>
      </c>
      <c r="E350" s="191">
        <v>0</v>
      </c>
      <c r="F350" s="191">
        <v>0</v>
      </c>
      <c r="G350" s="192">
        <f t="shared" si="10"/>
        <v>0</v>
      </c>
      <c r="H350" s="193" t="str">
        <f t="shared" si="11"/>
        <v/>
      </c>
    </row>
    <row r="351" spans="2:8" ht="18" customHeight="1" x14ac:dyDescent="0.25">
      <c r="B351" s="190">
        <v>345</v>
      </c>
      <c r="C351" s="191" t="e">
        <f>IF(B351=0,0,IF(B351=0,"",VLOOKUP(B351,JA!A351:CK795,3,FALSE)))</f>
        <v>#N/A</v>
      </c>
      <c r="D351" s="191" t="e">
        <f>IF(B351=0,0,IF(B351=0,"",VLOOKUP(B351,JA!A351:CK795,4,FALSE)))</f>
        <v>#N/A</v>
      </c>
      <c r="E351" s="191">
        <v>0</v>
      </c>
      <c r="F351" s="191">
        <v>0</v>
      </c>
      <c r="G351" s="192">
        <f t="shared" si="10"/>
        <v>0</v>
      </c>
      <c r="H351" s="193" t="str">
        <f t="shared" si="11"/>
        <v/>
      </c>
    </row>
    <row r="352" spans="2:8" ht="18" customHeight="1" x14ac:dyDescent="0.25">
      <c r="B352" s="190">
        <v>347</v>
      </c>
      <c r="C352" s="191" t="e">
        <f>IF(B352=0,0,IF(B352=0,"",VLOOKUP(B352,JA!A353:CK797,3,FALSE)))</f>
        <v>#N/A</v>
      </c>
      <c r="D352" s="191" t="e">
        <f>IF(B352=0,0,IF(B352=0,"",VLOOKUP(B352,JA!A353:CK797,4,FALSE)))</f>
        <v>#N/A</v>
      </c>
      <c r="E352" s="191">
        <v>0</v>
      </c>
      <c r="F352" s="191">
        <v>0</v>
      </c>
      <c r="G352" s="192">
        <f t="shared" si="10"/>
        <v>0</v>
      </c>
      <c r="H352" s="193" t="str">
        <f t="shared" si="11"/>
        <v/>
      </c>
    </row>
    <row r="353" spans="2:8" ht="18" customHeight="1" x14ac:dyDescent="0.25">
      <c r="B353" s="190">
        <v>348</v>
      </c>
      <c r="C353" s="191" t="e">
        <f>IF(B353=0,0,IF(B353=0,"",VLOOKUP(B353,JA!A354:CK798,3,FALSE)))</f>
        <v>#N/A</v>
      </c>
      <c r="D353" s="191" t="e">
        <f>IF(B353=0,0,IF(B353=0,"",VLOOKUP(B353,JA!A354:CK798,4,FALSE)))</f>
        <v>#N/A</v>
      </c>
      <c r="E353" s="191">
        <v>0</v>
      </c>
      <c r="F353" s="191">
        <v>0</v>
      </c>
      <c r="G353" s="192">
        <f t="shared" si="10"/>
        <v>0</v>
      </c>
      <c r="H353" s="193" t="str">
        <f t="shared" si="11"/>
        <v/>
      </c>
    </row>
    <row r="354" spans="2:8" ht="18" customHeight="1" x14ac:dyDescent="0.25">
      <c r="B354" s="190">
        <v>349</v>
      </c>
      <c r="C354" s="191" t="e">
        <f>IF(B354=0,0,IF(B354=0,"",VLOOKUP(B354,JA!A355:CK799,3,FALSE)))</f>
        <v>#N/A</v>
      </c>
      <c r="D354" s="191" t="e">
        <f>IF(B354=0,0,IF(B354=0,"",VLOOKUP(B354,JA!A355:CK799,4,FALSE)))</f>
        <v>#N/A</v>
      </c>
      <c r="E354" s="191">
        <v>0</v>
      </c>
      <c r="F354" s="191">
        <v>0</v>
      </c>
      <c r="G354" s="192">
        <f t="shared" si="10"/>
        <v>0</v>
      </c>
      <c r="H354" s="193" t="str">
        <f t="shared" si="11"/>
        <v/>
      </c>
    </row>
    <row r="355" spans="2:8" ht="18" customHeight="1" x14ac:dyDescent="0.25">
      <c r="B355" s="190">
        <v>350</v>
      </c>
      <c r="C355" s="191" t="e">
        <f>IF(B355=0,0,IF(B355=0,"",VLOOKUP(B355,JA!A356:CK800,3,FALSE)))</f>
        <v>#N/A</v>
      </c>
      <c r="D355" s="191" t="e">
        <f>IF(B355=0,0,IF(B355=0,"",VLOOKUP(B355,JA!A356:CK800,4,FALSE)))</f>
        <v>#N/A</v>
      </c>
      <c r="E355" s="191">
        <v>0</v>
      </c>
      <c r="F355" s="191">
        <v>0</v>
      </c>
      <c r="G355" s="192">
        <f t="shared" si="10"/>
        <v>0</v>
      </c>
      <c r="H355" s="193" t="str">
        <f t="shared" si="11"/>
        <v/>
      </c>
    </row>
    <row r="356" spans="2:8" ht="18" customHeight="1" x14ac:dyDescent="0.25">
      <c r="B356" s="190">
        <v>351</v>
      </c>
      <c r="C356" s="191" t="e">
        <f>IF(B356=0,0,IF(B356=0,"",VLOOKUP(B356,JA!A357:CK801,3,FALSE)))</f>
        <v>#N/A</v>
      </c>
      <c r="D356" s="191" t="e">
        <f>IF(B356=0,0,IF(B356=0,"",VLOOKUP(B356,JA!A357:CK801,4,FALSE)))</f>
        <v>#N/A</v>
      </c>
      <c r="E356" s="191">
        <v>0</v>
      </c>
      <c r="F356" s="191">
        <v>0</v>
      </c>
      <c r="G356" s="192">
        <f t="shared" si="10"/>
        <v>0</v>
      </c>
      <c r="H356" s="193" t="str">
        <f t="shared" si="11"/>
        <v/>
      </c>
    </row>
    <row r="357" spans="2:8" ht="18" customHeight="1" x14ac:dyDescent="0.25">
      <c r="B357" s="190">
        <v>352</v>
      </c>
      <c r="C357" s="191" t="e">
        <f>IF(B357=0,0,IF(B357=0,"",VLOOKUP(B357,JA!A358:CK802,3,FALSE)))</f>
        <v>#N/A</v>
      </c>
      <c r="D357" s="191" t="e">
        <f>IF(B357=0,0,IF(B357=0,"",VLOOKUP(B357,JA!A358:CK802,4,FALSE)))</f>
        <v>#N/A</v>
      </c>
      <c r="E357" s="191">
        <v>0</v>
      </c>
      <c r="F357" s="191">
        <v>0</v>
      </c>
      <c r="G357" s="192">
        <f t="shared" si="10"/>
        <v>0</v>
      </c>
      <c r="H357" s="193" t="str">
        <f t="shared" si="11"/>
        <v/>
      </c>
    </row>
    <row r="358" spans="2:8" ht="18" customHeight="1" x14ac:dyDescent="0.25">
      <c r="B358" s="190">
        <v>353</v>
      </c>
      <c r="C358" s="191" t="e">
        <f>IF(B358=0,0,IF(B358=0,"",VLOOKUP(B358,JA!A359:CK803,3,FALSE)))</f>
        <v>#N/A</v>
      </c>
      <c r="D358" s="191" t="e">
        <f>IF(B358=0,0,IF(B358=0,"",VLOOKUP(B358,JA!A359:CK803,4,FALSE)))</f>
        <v>#N/A</v>
      </c>
      <c r="E358" s="191">
        <v>0</v>
      </c>
      <c r="F358" s="191">
        <v>0</v>
      </c>
      <c r="G358" s="192">
        <f t="shared" si="10"/>
        <v>0</v>
      </c>
      <c r="H358" s="193" t="str">
        <f t="shared" si="11"/>
        <v/>
      </c>
    </row>
    <row r="359" spans="2:8" ht="18" customHeight="1" x14ac:dyDescent="0.25">
      <c r="B359" s="190">
        <v>354</v>
      </c>
      <c r="C359" s="191" t="e">
        <f>IF(B359=0,0,IF(B359=0,"",VLOOKUP(B359,JA!A360:CK804,3,FALSE)))</f>
        <v>#N/A</v>
      </c>
      <c r="D359" s="191" t="e">
        <f>IF(B359=0,0,IF(B359=0,"",VLOOKUP(B359,JA!A360:CK804,4,FALSE)))</f>
        <v>#N/A</v>
      </c>
      <c r="E359" s="191">
        <v>0</v>
      </c>
      <c r="F359" s="191">
        <v>0</v>
      </c>
      <c r="G359" s="192">
        <f t="shared" si="10"/>
        <v>0</v>
      </c>
      <c r="H359" s="193" t="str">
        <f t="shared" si="11"/>
        <v/>
      </c>
    </row>
    <row r="360" spans="2:8" ht="18" customHeight="1" x14ac:dyDescent="0.25">
      <c r="B360" s="190">
        <v>355</v>
      </c>
      <c r="C360" s="191" t="e">
        <f>IF(B360=0,0,IF(B360=0,"",VLOOKUP(B360,JA!A361:CK805,3,FALSE)))</f>
        <v>#N/A</v>
      </c>
      <c r="D360" s="191" t="e">
        <f>IF(B360=0,0,IF(B360=0,"",VLOOKUP(B360,JA!A361:CK805,4,FALSE)))</f>
        <v>#N/A</v>
      </c>
      <c r="E360" s="191">
        <v>0</v>
      </c>
      <c r="F360" s="191">
        <v>0</v>
      </c>
      <c r="G360" s="192">
        <f t="shared" si="10"/>
        <v>0</v>
      </c>
      <c r="H360" s="193" t="str">
        <f t="shared" si="11"/>
        <v/>
      </c>
    </row>
    <row r="361" spans="2:8" ht="18" customHeight="1" x14ac:dyDescent="0.25">
      <c r="B361" s="190">
        <v>356</v>
      </c>
      <c r="C361" s="191" t="e">
        <f>IF(B361=0,0,IF(B361=0,"",VLOOKUP(B361,JA!A362:CK806,3,FALSE)))</f>
        <v>#N/A</v>
      </c>
      <c r="D361" s="191" t="e">
        <f>IF(B361=0,0,IF(B361=0,"",VLOOKUP(B361,JA!A362:CK806,4,FALSE)))</f>
        <v>#N/A</v>
      </c>
      <c r="E361" s="191">
        <v>0</v>
      </c>
      <c r="F361" s="191">
        <v>0</v>
      </c>
      <c r="G361" s="192">
        <f t="shared" si="10"/>
        <v>0</v>
      </c>
      <c r="H361" s="193" t="str">
        <f t="shared" si="11"/>
        <v/>
      </c>
    </row>
    <row r="362" spans="2:8" ht="18" customHeight="1" x14ac:dyDescent="0.25">
      <c r="B362" s="190">
        <v>357</v>
      </c>
      <c r="C362" s="191" t="e">
        <f>IF(B362=0,0,IF(B362=0,"",VLOOKUP(B362,JA!A363:CK807,3,FALSE)))</f>
        <v>#N/A</v>
      </c>
      <c r="D362" s="191" t="e">
        <f>IF(B362=0,0,IF(B362=0,"",VLOOKUP(B362,JA!A363:CK807,4,FALSE)))</f>
        <v>#N/A</v>
      </c>
      <c r="E362" s="191">
        <v>0</v>
      </c>
      <c r="F362" s="191">
        <v>0</v>
      </c>
      <c r="G362" s="192">
        <f t="shared" si="10"/>
        <v>0</v>
      </c>
      <c r="H362" s="193" t="str">
        <f t="shared" si="11"/>
        <v/>
      </c>
    </row>
    <row r="363" spans="2:8" ht="18" customHeight="1" x14ac:dyDescent="0.25">
      <c r="B363" s="190">
        <v>358</v>
      </c>
      <c r="C363" s="191" t="e">
        <f>IF(B363=0,0,IF(B363=0,"",VLOOKUP(B363,JA!A364:CK808,3,FALSE)))</f>
        <v>#N/A</v>
      </c>
      <c r="D363" s="191" t="e">
        <f>IF(B363=0,0,IF(B363=0,"",VLOOKUP(B363,JA!A364:CK808,4,FALSE)))</f>
        <v>#N/A</v>
      </c>
      <c r="E363" s="191">
        <v>0</v>
      </c>
      <c r="F363" s="191">
        <v>0</v>
      </c>
      <c r="G363" s="192">
        <f t="shared" si="10"/>
        <v>0</v>
      </c>
      <c r="H363" s="193" t="str">
        <f t="shared" si="11"/>
        <v/>
      </c>
    </row>
    <row r="364" spans="2:8" ht="18" customHeight="1" x14ac:dyDescent="0.25">
      <c r="B364" s="190">
        <v>359</v>
      </c>
      <c r="C364" s="191" t="e">
        <f>IF(B364=0,0,IF(B364=0,"",VLOOKUP(B364,JA!A365:CK809,3,FALSE)))</f>
        <v>#N/A</v>
      </c>
      <c r="D364" s="191" t="e">
        <f>IF(B364=0,0,IF(B364=0,"",VLOOKUP(B364,JA!A365:CK809,4,FALSE)))</f>
        <v>#N/A</v>
      </c>
      <c r="E364" s="191">
        <v>0</v>
      </c>
      <c r="F364" s="191">
        <v>0</v>
      </c>
      <c r="G364" s="192">
        <f t="shared" si="10"/>
        <v>0</v>
      </c>
      <c r="H364" s="193" t="str">
        <f t="shared" si="11"/>
        <v/>
      </c>
    </row>
    <row r="365" spans="2:8" ht="18" customHeight="1" x14ac:dyDescent="0.25">
      <c r="B365" s="190">
        <v>360</v>
      </c>
      <c r="C365" s="191" t="e">
        <f>IF(B365=0,0,IF(B365=0,"",VLOOKUP(B365,JA!A366:CK810,3,FALSE)))</f>
        <v>#N/A</v>
      </c>
      <c r="D365" s="191" t="e">
        <f>IF(B365=0,0,IF(B365=0,"",VLOOKUP(B365,JA!A366:CK810,4,FALSE)))</f>
        <v>#N/A</v>
      </c>
      <c r="E365" s="191">
        <v>0</v>
      </c>
      <c r="F365" s="191">
        <v>0</v>
      </c>
      <c r="G365" s="192">
        <f t="shared" si="10"/>
        <v>0</v>
      </c>
      <c r="H365" s="193" t="str">
        <f t="shared" si="11"/>
        <v/>
      </c>
    </row>
    <row r="366" spans="2:8" ht="18" customHeight="1" x14ac:dyDescent="0.25">
      <c r="B366" s="190">
        <v>361</v>
      </c>
      <c r="C366" s="191" t="e">
        <f>IF(B366=0,0,IF(B366=0,"",VLOOKUP(B366,JA!A367:CK811,3,FALSE)))</f>
        <v>#N/A</v>
      </c>
      <c r="D366" s="191" t="e">
        <f>IF(B366=0,0,IF(B366=0,"",VLOOKUP(B366,JA!A367:CK811,4,FALSE)))</f>
        <v>#N/A</v>
      </c>
      <c r="E366" s="191">
        <v>0</v>
      </c>
      <c r="F366" s="191">
        <v>0</v>
      </c>
      <c r="G366" s="192">
        <f t="shared" si="10"/>
        <v>0</v>
      </c>
      <c r="H366" s="193" t="str">
        <f t="shared" si="11"/>
        <v/>
      </c>
    </row>
    <row r="367" spans="2:8" ht="18" customHeight="1" x14ac:dyDescent="0.25">
      <c r="B367" s="190">
        <v>362</v>
      </c>
      <c r="C367" s="191" t="e">
        <f>IF(B367=0,0,IF(B367=0,"",VLOOKUP(B367,JA!A368:CK812,3,FALSE)))</f>
        <v>#N/A</v>
      </c>
      <c r="D367" s="191" t="e">
        <f>IF(B367=0,0,IF(B367=0,"",VLOOKUP(B367,JA!A368:CK812,4,FALSE)))</f>
        <v>#N/A</v>
      </c>
      <c r="E367" s="191">
        <v>0</v>
      </c>
      <c r="F367" s="191">
        <v>0</v>
      </c>
      <c r="G367" s="192">
        <f t="shared" si="10"/>
        <v>0</v>
      </c>
      <c r="H367" s="193" t="str">
        <f t="shared" si="11"/>
        <v/>
      </c>
    </row>
    <row r="368" spans="2:8" ht="18" customHeight="1" x14ac:dyDescent="0.25">
      <c r="B368" s="190">
        <v>363</v>
      </c>
      <c r="C368" s="191" t="e">
        <f>IF(B368=0,0,IF(B368=0,"",VLOOKUP(B368,JA!A369:CK813,3,FALSE)))</f>
        <v>#N/A</v>
      </c>
      <c r="D368" s="191" t="e">
        <f>IF(B368=0,0,IF(B368=0,"",VLOOKUP(B368,JA!A369:CK813,4,FALSE)))</f>
        <v>#N/A</v>
      </c>
      <c r="E368" s="191">
        <v>0</v>
      </c>
      <c r="F368" s="191">
        <v>0</v>
      </c>
      <c r="G368" s="192">
        <f t="shared" si="10"/>
        <v>0</v>
      </c>
      <c r="H368" s="193" t="str">
        <f t="shared" si="11"/>
        <v/>
      </c>
    </row>
    <row r="369" spans="2:8" ht="18" customHeight="1" x14ac:dyDescent="0.25">
      <c r="B369" s="190">
        <v>364</v>
      </c>
      <c r="C369" s="191" t="e">
        <f>IF(B369=0,0,IF(B369=0,"",VLOOKUP(B369,JA!A370:CK814,3,FALSE)))</f>
        <v>#N/A</v>
      </c>
      <c r="D369" s="191" t="e">
        <f>IF(B369=0,0,IF(B369=0,"",VLOOKUP(B369,JA!A370:CK814,4,FALSE)))</f>
        <v>#N/A</v>
      </c>
      <c r="E369" s="191">
        <v>0</v>
      </c>
      <c r="F369" s="191">
        <v>0</v>
      </c>
      <c r="G369" s="192">
        <f t="shared" si="10"/>
        <v>0</v>
      </c>
      <c r="H369" s="193" t="str">
        <f t="shared" si="11"/>
        <v/>
      </c>
    </row>
    <row r="370" spans="2:8" ht="18" customHeight="1" x14ac:dyDescent="0.25">
      <c r="B370" s="190">
        <v>365</v>
      </c>
      <c r="C370" s="191" t="e">
        <f>IF(B370=0,0,IF(B370=0,"",VLOOKUP(B370,JA!A371:CK815,3,FALSE)))</f>
        <v>#N/A</v>
      </c>
      <c r="D370" s="191" t="e">
        <f>IF(B370=0,0,IF(B370=0,"",VLOOKUP(B370,JA!A371:CK815,4,FALSE)))</f>
        <v>#N/A</v>
      </c>
      <c r="E370" s="191">
        <v>0</v>
      </c>
      <c r="F370" s="191">
        <v>0</v>
      </c>
      <c r="G370" s="192">
        <f t="shared" si="10"/>
        <v>0</v>
      </c>
      <c r="H370" s="193" t="str">
        <f t="shared" si="11"/>
        <v/>
      </c>
    </row>
    <row r="371" spans="2:8" ht="18" customHeight="1" x14ac:dyDescent="0.25">
      <c r="B371" s="190">
        <v>366</v>
      </c>
      <c r="C371" s="191" t="e">
        <f>IF(B371=0,0,IF(B371=0,"",VLOOKUP(B371,JA!A372:CK816,3,FALSE)))</f>
        <v>#N/A</v>
      </c>
      <c r="D371" s="191" t="e">
        <f>IF(B371=0,0,IF(B371=0,"",VLOOKUP(B371,JA!A372:CK816,4,FALSE)))</f>
        <v>#N/A</v>
      </c>
      <c r="E371" s="191">
        <v>0</v>
      </c>
      <c r="F371" s="191">
        <v>0</v>
      </c>
      <c r="G371" s="192">
        <f t="shared" si="10"/>
        <v>0</v>
      </c>
      <c r="H371" s="193" t="str">
        <f t="shared" si="11"/>
        <v/>
      </c>
    </row>
    <row r="372" spans="2:8" ht="18" customHeight="1" x14ac:dyDescent="0.25">
      <c r="B372" s="190">
        <v>367</v>
      </c>
      <c r="C372" s="191" t="e">
        <f>IF(B372=0,0,IF(B372=0,"",VLOOKUP(B372,JA!A373:CK817,3,FALSE)))</f>
        <v>#N/A</v>
      </c>
      <c r="D372" s="191" t="e">
        <f>IF(B372=0,0,IF(B372=0,"",VLOOKUP(B372,JA!A373:CK817,4,FALSE)))</f>
        <v>#N/A</v>
      </c>
      <c r="E372" s="191">
        <v>0</v>
      </c>
      <c r="F372" s="191">
        <v>0</v>
      </c>
      <c r="G372" s="192">
        <f t="shared" si="10"/>
        <v>0</v>
      </c>
      <c r="H372" s="193" t="str">
        <f t="shared" si="11"/>
        <v/>
      </c>
    </row>
    <row r="373" spans="2:8" ht="18" customHeight="1" x14ac:dyDescent="0.25">
      <c r="B373" s="190">
        <v>368</v>
      </c>
      <c r="C373" s="191" t="e">
        <f>IF(B373=0,0,IF(B373=0,"",VLOOKUP(B373,JA!A374:CK818,3,FALSE)))</f>
        <v>#N/A</v>
      </c>
      <c r="D373" s="191" t="e">
        <f>IF(B373=0,0,IF(B373=0,"",VLOOKUP(B373,JA!A374:CK818,4,FALSE)))</f>
        <v>#N/A</v>
      </c>
      <c r="E373" s="191">
        <v>0</v>
      </c>
      <c r="F373" s="191">
        <v>0</v>
      </c>
      <c r="G373" s="192">
        <f t="shared" si="10"/>
        <v>0</v>
      </c>
      <c r="H373" s="193" t="str">
        <f t="shared" si="11"/>
        <v/>
      </c>
    </row>
    <row r="374" spans="2:8" ht="18" customHeight="1" x14ac:dyDescent="0.25">
      <c r="B374" s="190">
        <v>369</v>
      </c>
      <c r="C374" s="191" t="e">
        <f>IF(B374=0,0,IF(B374=0,"",VLOOKUP(B374,JA!A375:CK819,3,FALSE)))</f>
        <v>#N/A</v>
      </c>
      <c r="D374" s="191" t="e">
        <f>IF(B374=0,0,IF(B374=0,"",VLOOKUP(B374,JA!A375:CK819,4,FALSE)))</f>
        <v>#N/A</v>
      </c>
      <c r="E374" s="191">
        <v>0</v>
      </c>
      <c r="F374" s="191">
        <v>0</v>
      </c>
      <c r="G374" s="192">
        <f t="shared" si="10"/>
        <v>0</v>
      </c>
      <c r="H374" s="193" t="str">
        <f t="shared" si="11"/>
        <v/>
      </c>
    </row>
    <row r="375" spans="2:8" ht="18" customHeight="1" x14ac:dyDescent="0.25">
      <c r="B375" s="190">
        <v>370</v>
      </c>
      <c r="C375" s="191" t="e">
        <f>IF(B375=0,0,IF(B375=0,"",VLOOKUP(B375,JA!A376:CK820,3,FALSE)))</f>
        <v>#N/A</v>
      </c>
      <c r="D375" s="191" t="e">
        <f>IF(B375=0,0,IF(B375=0,"",VLOOKUP(B375,JA!A376:CK820,4,FALSE)))</f>
        <v>#N/A</v>
      </c>
      <c r="E375" s="191">
        <v>0</v>
      </c>
      <c r="F375" s="191">
        <v>0</v>
      </c>
      <c r="G375" s="192">
        <f t="shared" si="10"/>
        <v>0</v>
      </c>
      <c r="H375" s="193" t="str">
        <f t="shared" si="11"/>
        <v/>
      </c>
    </row>
    <row r="376" spans="2:8" ht="18" customHeight="1" x14ac:dyDescent="0.25">
      <c r="B376" s="190">
        <v>371</v>
      </c>
      <c r="C376" s="191" t="e">
        <f>IF(B376=0,0,IF(B376=0,"",VLOOKUP(B376,JA!A377:CK821,3,FALSE)))</f>
        <v>#N/A</v>
      </c>
      <c r="D376" s="191" t="e">
        <f>IF(B376=0,0,IF(B376=0,"",VLOOKUP(B376,JA!A377:CK821,4,FALSE)))</f>
        <v>#N/A</v>
      </c>
      <c r="E376" s="191">
        <v>0</v>
      </c>
      <c r="F376" s="191">
        <v>0</v>
      </c>
      <c r="G376" s="192">
        <f t="shared" si="10"/>
        <v>0</v>
      </c>
      <c r="H376" s="193" t="str">
        <f t="shared" si="11"/>
        <v/>
      </c>
    </row>
    <row r="377" spans="2:8" ht="18" customHeight="1" x14ac:dyDescent="0.25">
      <c r="B377" s="190">
        <v>372</v>
      </c>
      <c r="C377" s="191" t="e">
        <f>IF(B377=0,0,IF(B377=0,"",VLOOKUP(B377,JA!A378:CK822,3,FALSE)))</f>
        <v>#N/A</v>
      </c>
      <c r="D377" s="191" t="e">
        <f>IF(B377=0,0,IF(B377=0,"",VLOOKUP(B377,JA!A378:CK822,4,FALSE)))</f>
        <v>#N/A</v>
      </c>
      <c r="E377" s="191">
        <v>0</v>
      </c>
      <c r="F377" s="191">
        <v>0</v>
      </c>
      <c r="G377" s="192">
        <f t="shared" si="10"/>
        <v>0</v>
      </c>
      <c r="H377" s="193" t="str">
        <f t="shared" si="11"/>
        <v/>
      </c>
    </row>
    <row r="378" spans="2:8" ht="18" customHeight="1" x14ac:dyDescent="0.25">
      <c r="B378" s="190">
        <v>373</v>
      </c>
      <c r="C378" s="191" t="e">
        <f>IF(B378=0,0,IF(B378=0,"",VLOOKUP(B378,JA!A379:CK823,3,FALSE)))</f>
        <v>#N/A</v>
      </c>
      <c r="D378" s="191" t="e">
        <f>IF(B378=0,0,IF(B378=0,"",VLOOKUP(B378,JA!A379:CK823,4,FALSE)))</f>
        <v>#N/A</v>
      </c>
      <c r="E378" s="191">
        <v>0</v>
      </c>
      <c r="F378" s="191">
        <v>0</v>
      </c>
      <c r="G378" s="192">
        <f t="shared" si="10"/>
        <v>0</v>
      </c>
      <c r="H378" s="193" t="str">
        <f t="shared" si="11"/>
        <v/>
      </c>
    </row>
    <row r="379" spans="2:8" ht="18" customHeight="1" x14ac:dyDescent="0.25">
      <c r="B379" s="190">
        <v>374</v>
      </c>
      <c r="C379" s="191" t="e">
        <f>IF(B379=0,0,IF(B379=0,"",VLOOKUP(B379,JA!A380:CK824,3,FALSE)))</f>
        <v>#N/A</v>
      </c>
      <c r="D379" s="191" t="e">
        <f>IF(B379=0,0,IF(B379=0,"",VLOOKUP(B379,JA!A380:CK824,4,FALSE)))</f>
        <v>#N/A</v>
      </c>
      <c r="E379" s="191">
        <v>0</v>
      </c>
      <c r="F379" s="191">
        <v>0</v>
      </c>
      <c r="G379" s="192">
        <f t="shared" si="10"/>
        <v>0</v>
      </c>
      <c r="H379" s="193" t="str">
        <f t="shared" si="11"/>
        <v/>
      </c>
    </row>
    <row r="380" spans="2:8" ht="18" customHeight="1" x14ac:dyDescent="0.25">
      <c r="B380" s="190">
        <v>375</v>
      </c>
      <c r="C380" s="191" t="e">
        <f>IF(B380=0,0,IF(B380=0,"",VLOOKUP(B380,JA!A381:CK825,3,FALSE)))</f>
        <v>#N/A</v>
      </c>
      <c r="D380" s="191" t="e">
        <f>IF(B380=0,0,IF(B380=0,"",VLOOKUP(B380,JA!A381:CK825,4,FALSE)))</f>
        <v>#N/A</v>
      </c>
      <c r="E380" s="191">
        <v>0</v>
      </c>
      <c r="F380" s="191">
        <v>0</v>
      </c>
      <c r="G380" s="192">
        <f t="shared" si="10"/>
        <v>0</v>
      </c>
      <c r="H380" s="193" t="str">
        <f t="shared" si="11"/>
        <v/>
      </c>
    </row>
    <row r="381" spans="2:8" ht="18" customHeight="1" x14ac:dyDescent="0.25">
      <c r="B381" s="190">
        <v>376</v>
      </c>
      <c r="C381" s="191" t="e">
        <f>IF(B381=0,0,IF(B381=0,"",VLOOKUP(B381,JA!A382:CK826,3,FALSE)))</f>
        <v>#N/A</v>
      </c>
      <c r="D381" s="191" t="e">
        <f>IF(B381=0,0,IF(B381=0,"",VLOOKUP(B381,JA!A382:CK826,4,FALSE)))</f>
        <v>#N/A</v>
      </c>
      <c r="E381" s="191">
        <v>0</v>
      </c>
      <c r="F381" s="191">
        <v>0</v>
      </c>
      <c r="G381" s="192">
        <f t="shared" si="10"/>
        <v>0</v>
      </c>
      <c r="H381" s="193" t="str">
        <f t="shared" si="11"/>
        <v/>
      </c>
    </row>
    <row r="382" spans="2:8" ht="18" customHeight="1" x14ac:dyDescent="0.25">
      <c r="B382" s="190">
        <v>377</v>
      </c>
      <c r="C382" s="191" t="e">
        <f>IF(B382=0,0,IF(B382=0,"",VLOOKUP(B382,JA!A383:CK827,3,FALSE)))</f>
        <v>#N/A</v>
      </c>
      <c r="D382" s="191" t="e">
        <f>IF(B382=0,0,IF(B382=0,"",VLOOKUP(B382,JA!A383:CK827,4,FALSE)))</f>
        <v>#N/A</v>
      </c>
      <c r="E382" s="191">
        <v>0</v>
      </c>
      <c r="F382" s="191">
        <v>0</v>
      </c>
      <c r="G382" s="192">
        <f t="shared" si="10"/>
        <v>0</v>
      </c>
      <c r="H382" s="193" t="str">
        <f t="shared" si="11"/>
        <v/>
      </c>
    </row>
    <row r="383" spans="2:8" ht="18" customHeight="1" x14ac:dyDescent="0.25">
      <c r="B383" s="190">
        <v>378</v>
      </c>
      <c r="C383" s="191" t="e">
        <f>IF(B383=0,0,IF(B383=0,"",VLOOKUP(B383,JA!A384:CK828,3,FALSE)))</f>
        <v>#N/A</v>
      </c>
      <c r="D383" s="191" t="e">
        <f>IF(B383=0,0,IF(B383=0,"",VLOOKUP(B383,JA!A384:CK828,4,FALSE)))</f>
        <v>#N/A</v>
      </c>
      <c r="E383" s="191">
        <v>0</v>
      </c>
      <c r="F383" s="191">
        <v>0</v>
      </c>
      <c r="G383" s="192">
        <f t="shared" si="10"/>
        <v>0</v>
      </c>
      <c r="H383" s="193" t="str">
        <f t="shared" si="11"/>
        <v/>
      </c>
    </row>
    <row r="384" spans="2:8" ht="18" customHeight="1" x14ac:dyDescent="0.25">
      <c r="B384" s="190">
        <v>379</v>
      </c>
      <c r="C384" s="191" t="e">
        <f>IF(B384=0,0,IF(B384=0,"",VLOOKUP(B384,JA!A385:CK829,3,FALSE)))</f>
        <v>#N/A</v>
      </c>
      <c r="D384" s="191" t="e">
        <f>IF(B384=0,0,IF(B384=0,"",VLOOKUP(B384,JA!A385:CK829,4,FALSE)))</f>
        <v>#N/A</v>
      </c>
      <c r="E384" s="191">
        <v>0</v>
      </c>
      <c r="F384" s="191">
        <v>0</v>
      </c>
      <c r="G384" s="192">
        <f t="shared" si="10"/>
        <v>0</v>
      </c>
      <c r="H384" s="193" t="str">
        <f t="shared" si="11"/>
        <v/>
      </c>
    </row>
    <row r="385" spans="2:8" ht="18" customHeight="1" x14ac:dyDescent="0.25">
      <c r="B385" s="190">
        <v>380</v>
      </c>
      <c r="C385" s="191" t="e">
        <f>IF(B385=0,0,IF(B385=0,"",VLOOKUP(B385,JA!A386:CK830,3,FALSE)))</f>
        <v>#N/A</v>
      </c>
      <c r="D385" s="191" t="e">
        <f>IF(B385=0,0,IF(B385=0,"",VLOOKUP(B385,JA!A386:CK830,4,FALSE)))</f>
        <v>#N/A</v>
      </c>
      <c r="E385" s="191">
        <v>0</v>
      </c>
      <c r="F385" s="191">
        <v>0</v>
      </c>
      <c r="G385" s="192">
        <f t="shared" si="10"/>
        <v>0</v>
      </c>
      <c r="H385" s="193" t="str">
        <f t="shared" si="11"/>
        <v/>
      </c>
    </row>
    <row r="386" spans="2:8" ht="18" customHeight="1" x14ac:dyDescent="0.25">
      <c r="B386" s="190">
        <v>381</v>
      </c>
      <c r="C386" s="191" t="e">
        <f>IF(B386=0,0,IF(B386=0,"",VLOOKUP(B386,JA!A387:CK831,3,FALSE)))</f>
        <v>#N/A</v>
      </c>
      <c r="D386" s="191" t="e">
        <f>IF(B386=0,0,IF(B386=0,"",VLOOKUP(B386,JA!A387:CK831,4,FALSE)))</f>
        <v>#N/A</v>
      </c>
      <c r="E386" s="191">
        <v>0</v>
      </c>
      <c r="F386" s="191">
        <v>0</v>
      </c>
      <c r="G386" s="192">
        <f t="shared" si="10"/>
        <v>0</v>
      </c>
      <c r="H386" s="193" t="str">
        <f t="shared" si="11"/>
        <v/>
      </c>
    </row>
    <row r="387" spans="2:8" ht="18" customHeight="1" x14ac:dyDescent="0.25">
      <c r="B387" s="190">
        <v>382</v>
      </c>
      <c r="C387" s="191" t="e">
        <f>IF(B387=0,0,IF(B387=0,"",VLOOKUP(B387,JA!A388:CK832,3,FALSE)))</f>
        <v>#N/A</v>
      </c>
      <c r="D387" s="191" t="e">
        <f>IF(B387=0,0,IF(B387=0,"",VLOOKUP(B387,JA!A388:CK832,4,FALSE)))</f>
        <v>#N/A</v>
      </c>
      <c r="E387" s="191">
        <v>0</v>
      </c>
      <c r="F387" s="191">
        <v>0</v>
      </c>
      <c r="G387" s="192">
        <f t="shared" si="10"/>
        <v>0</v>
      </c>
      <c r="H387" s="193" t="str">
        <f t="shared" si="11"/>
        <v/>
      </c>
    </row>
    <row r="388" spans="2:8" ht="18" customHeight="1" x14ac:dyDescent="0.25">
      <c r="B388" s="190">
        <v>383</v>
      </c>
      <c r="C388" s="191" t="e">
        <f>IF(B388=0,0,IF(B388=0,"",VLOOKUP(B388,JA!A389:CK833,3,FALSE)))</f>
        <v>#N/A</v>
      </c>
      <c r="D388" s="191" t="e">
        <f>IF(B388=0,0,IF(B388=0,"",VLOOKUP(B388,JA!A389:CK833,4,FALSE)))</f>
        <v>#N/A</v>
      </c>
      <c r="E388" s="191">
        <v>0</v>
      </c>
      <c r="F388" s="191">
        <v>0</v>
      </c>
      <c r="G388" s="192">
        <f t="shared" si="10"/>
        <v>0</v>
      </c>
      <c r="H388" s="193" t="str">
        <f t="shared" si="11"/>
        <v/>
      </c>
    </row>
    <row r="389" spans="2:8" ht="18" customHeight="1" x14ac:dyDescent="0.25">
      <c r="B389" s="190">
        <v>384</v>
      </c>
      <c r="C389" s="191" t="e">
        <f>IF(B389=0,0,IF(B389=0,"",VLOOKUP(B389,JA!A390:CK834,3,FALSE)))</f>
        <v>#N/A</v>
      </c>
      <c r="D389" s="191" t="e">
        <f>IF(B389=0,0,IF(B389=0,"",VLOOKUP(B389,JA!A390:CK834,4,FALSE)))</f>
        <v>#N/A</v>
      </c>
      <c r="E389" s="191">
        <v>0</v>
      </c>
      <c r="F389" s="191">
        <v>0</v>
      </c>
      <c r="G389" s="192">
        <f t="shared" si="10"/>
        <v>0</v>
      </c>
      <c r="H389" s="193" t="str">
        <f t="shared" si="11"/>
        <v/>
      </c>
    </row>
    <row r="390" spans="2:8" ht="18" customHeight="1" x14ac:dyDescent="0.25">
      <c r="B390" s="190">
        <v>385</v>
      </c>
      <c r="C390" s="191" t="e">
        <f>IF(B390=0,0,IF(B390=0,"",VLOOKUP(B390,JA!A391:CK835,3,FALSE)))</f>
        <v>#N/A</v>
      </c>
      <c r="D390" s="191" t="e">
        <f>IF(B390=0,0,IF(B390=0,"",VLOOKUP(B390,JA!A391:CK835,4,FALSE)))</f>
        <v>#N/A</v>
      </c>
      <c r="E390" s="191">
        <v>0</v>
      </c>
      <c r="F390" s="191">
        <v>0</v>
      </c>
      <c r="G390" s="192">
        <f t="shared" ref="G390:G453" si="12">E390+F390</f>
        <v>0</v>
      </c>
      <c r="H390" s="193" t="str">
        <f t="shared" ref="H390:H453" si="13">IF(G390=0,"",RANK(G390,$G$6:$G$456,0))</f>
        <v/>
      </c>
    </row>
    <row r="391" spans="2:8" ht="18" customHeight="1" x14ac:dyDescent="0.25">
      <c r="B391" s="190">
        <v>386</v>
      </c>
      <c r="C391" s="191" t="e">
        <f>IF(B391=0,0,IF(B391=0,"",VLOOKUP(B391,JA!A392:CK836,3,FALSE)))</f>
        <v>#N/A</v>
      </c>
      <c r="D391" s="191" t="e">
        <f>IF(B391=0,0,IF(B391=0,"",VLOOKUP(B391,JA!A392:CK836,4,FALSE)))</f>
        <v>#N/A</v>
      </c>
      <c r="E391" s="191">
        <v>0</v>
      </c>
      <c r="F391" s="191">
        <v>0</v>
      </c>
      <c r="G391" s="192">
        <f t="shared" si="12"/>
        <v>0</v>
      </c>
      <c r="H391" s="193" t="str">
        <f t="shared" si="13"/>
        <v/>
      </c>
    </row>
    <row r="392" spans="2:8" ht="18" customHeight="1" x14ac:dyDescent="0.25">
      <c r="B392" s="190">
        <v>387</v>
      </c>
      <c r="C392" s="191" t="e">
        <f>IF(B392=0,0,IF(B392=0,"",VLOOKUP(B392,JA!A393:CK837,3,FALSE)))</f>
        <v>#N/A</v>
      </c>
      <c r="D392" s="191" t="e">
        <f>IF(B392=0,0,IF(B392=0,"",VLOOKUP(B392,JA!A393:CK837,4,FALSE)))</f>
        <v>#N/A</v>
      </c>
      <c r="E392" s="191">
        <v>0</v>
      </c>
      <c r="F392" s="191">
        <v>0</v>
      </c>
      <c r="G392" s="192">
        <f t="shared" si="12"/>
        <v>0</v>
      </c>
      <c r="H392" s="193" t="str">
        <f t="shared" si="13"/>
        <v/>
      </c>
    </row>
    <row r="393" spans="2:8" ht="18" customHeight="1" x14ac:dyDescent="0.25">
      <c r="B393" s="190">
        <v>388</v>
      </c>
      <c r="C393" s="191" t="e">
        <f>IF(B393=0,0,IF(B393=0,"",VLOOKUP(B393,JA!A394:CK838,3,FALSE)))</f>
        <v>#N/A</v>
      </c>
      <c r="D393" s="191" t="e">
        <f>IF(B393=0,0,IF(B393=0,"",VLOOKUP(B393,JA!A394:CK838,4,FALSE)))</f>
        <v>#N/A</v>
      </c>
      <c r="E393" s="191">
        <v>0</v>
      </c>
      <c r="F393" s="191">
        <v>0</v>
      </c>
      <c r="G393" s="192">
        <f t="shared" si="12"/>
        <v>0</v>
      </c>
      <c r="H393" s="193" t="str">
        <f t="shared" si="13"/>
        <v/>
      </c>
    </row>
    <row r="394" spans="2:8" ht="18" customHeight="1" x14ac:dyDescent="0.25">
      <c r="B394" s="190">
        <v>389</v>
      </c>
      <c r="C394" s="191" t="e">
        <f>IF(B394=0,0,IF(B394=0,"",VLOOKUP(B394,JA!A395:CK839,3,FALSE)))</f>
        <v>#N/A</v>
      </c>
      <c r="D394" s="191" t="e">
        <f>IF(B394=0,0,IF(B394=0,"",VLOOKUP(B394,JA!A395:CK839,4,FALSE)))</f>
        <v>#N/A</v>
      </c>
      <c r="E394" s="191">
        <v>0</v>
      </c>
      <c r="F394" s="191">
        <v>0</v>
      </c>
      <c r="G394" s="192">
        <f t="shared" si="12"/>
        <v>0</v>
      </c>
      <c r="H394" s="193" t="str">
        <f t="shared" si="13"/>
        <v/>
      </c>
    </row>
    <row r="395" spans="2:8" ht="18" customHeight="1" x14ac:dyDescent="0.25">
      <c r="B395" s="190">
        <v>390</v>
      </c>
      <c r="C395" s="191" t="e">
        <f>IF(B395=0,0,IF(B395=0,"",VLOOKUP(B395,JA!A396:CK840,3,FALSE)))</f>
        <v>#N/A</v>
      </c>
      <c r="D395" s="191" t="e">
        <f>IF(B395=0,0,IF(B395=0,"",VLOOKUP(B395,JA!A396:CK840,4,FALSE)))</f>
        <v>#N/A</v>
      </c>
      <c r="E395" s="191">
        <v>0</v>
      </c>
      <c r="F395" s="191">
        <v>0</v>
      </c>
      <c r="G395" s="192">
        <f t="shared" si="12"/>
        <v>0</v>
      </c>
      <c r="H395" s="193" t="str">
        <f t="shared" si="13"/>
        <v/>
      </c>
    </row>
    <row r="396" spans="2:8" ht="18" customHeight="1" x14ac:dyDescent="0.25">
      <c r="B396" s="190">
        <v>391</v>
      </c>
      <c r="C396" s="191" t="e">
        <f>IF(B396=0,0,IF(B396=0,"",VLOOKUP(B396,JA!A397:CK841,3,FALSE)))</f>
        <v>#N/A</v>
      </c>
      <c r="D396" s="191" t="e">
        <f>IF(B396=0,0,IF(B396=0,"",VLOOKUP(B396,JA!A397:CK841,4,FALSE)))</f>
        <v>#N/A</v>
      </c>
      <c r="E396" s="191">
        <v>0</v>
      </c>
      <c r="F396" s="191">
        <v>0</v>
      </c>
      <c r="G396" s="192">
        <f t="shared" si="12"/>
        <v>0</v>
      </c>
      <c r="H396" s="193" t="str">
        <f t="shared" si="13"/>
        <v/>
      </c>
    </row>
    <row r="397" spans="2:8" ht="18" customHeight="1" x14ac:dyDescent="0.25">
      <c r="B397" s="190">
        <v>392</v>
      </c>
      <c r="C397" s="191" t="e">
        <f>IF(B397=0,0,IF(B397=0,"",VLOOKUP(B397,JA!A398:CK842,3,FALSE)))</f>
        <v>#N/A</v>
      </c>
      <c r="D397" s="191" t="e">
        <f>IF(B397=0,0,IF(B397=0,"",VLOOKUP(B397,JA!A398:CK842,4,FALSE)))</f>
        <v>#N/A</v>
      </c>
      <c r="E397" s="191">
        <v>0</v>
      </c>
      <c r="F397" s="191">
        <v>0</v>
      </c>
      <c r="G397" s="192">
        <f t="shared" si="12"/>
        <v>0</v>
      </c>
      <c r="H397" s="193" t="str">
        <f t="shared" si="13"/>
        <v/>
      </c>
    </row>
    <row r="398" spans="2:8" ht="18" customHeight="1" x14ac:dyDescent="0.25">
      <c r="B398" s="190">
        <v>393</v>
      </c>
      <c r="C398" s="191" t="e">
        <f>IF(B398=0,0,IF(B398=0,"",VLOOKUP(B398,JA!A399:CK843,3,FALSE)))</f>
        <v>#N/A</v>
      </c>
      <c r="D398" s="191" t="e">
        <f>IF(B398=0,0,IF(B398=0,"",VLOOKUP(B398,JA!A399:CK843,4,FALSE)))</f>
        <v>#N/A</v>
      </c>
      <c r="E398" s="191">
        <v>0</v>
      </c>
      <c r="F398" s="191">
        <v>0</v>
      </c>
      <c r="G398" s="192">
        <f t="shared" si="12"/>
        <v>0</v>
      </c>
      <c r="H398" s="193" t="str">
        <f t="shared" si="13"/>
        <v/>
      </c>
    </row>
    <row r="399" spans="2:8" ht="18" customHeight="1" x14ac:dyDescent="0.25">
      <c r="B399" s="190">
        <v>394</v>
      </c>
      <c r="C399" s="191" t="e">
        <f>IF(B399=0,0,IF(B399=0,"",VLOOKUP(B399,JA!A400:CK844,3,FALSE)))</f>
        <v>#N/A</v>
      </c>
      <c r="D399" s="191" t="e">
        <f>IF(B399=0,0,IF(B399=0,"",VLOOKUP(B399,JA!A400:CK844,4,FALSE)))</f>
        <v>#N/A</v>
      </c>
      <c r="E399" s="191">
        <v>0</v>
      </c>
      <c r="F399" s="191">
        <v>0</v>
      </c>
      <c r="G399" s="192">
        <f t="shared" si="12"/>
        <v>0</v>
      </c>
      <c r="H399" s="193" t="str">
        <f t="shared" si="13"/>
        <v/>
      </c>
    </row>
    <row r="400" spans="2:8" ht="18" customHeight="1" x14ac:dyDescent="0.25">
      <c r="B400" s="190">
        <v>395</v>
      </c>
      <c r="C400" s="191" t="e">
        <f>IF(B400=0,0,IF(B400=0,"",VLOOKUP(B400,JA!A401:CK845,3,FALSE)))</f>
        <v>#N/A</v>
      </c>
      <c r="D400" s="191" t="e">
        <f>IF(B400=0,0,IF(B400=0,"",VLOOKUP(B400,JA!A401:CK845,4,FALSE)))</f>
        <v>#N/A</v>
      </c>
      <c r="E400" s="191">
        <v>0</v>
      </c>
      <c r="F400" s="191">
        <v>0</v>
      </c>
      <c r="G400" s="192">
        <f t="shared" si="12"/>
        <v>0</v>
      </c>
      <c r="H400" s="193" t="str">
        <f t="shared" si="13"/>
        <v/>
      </c>
    </row>
    <row r="401" spans="2:8" ht="18" customHeight="1" x14ac:dyDescent="0.25">
      <c r="B401" s="190">
        <v>396</v>
      </c>
      <c r="C401" s="191" t="e">
        <f>IF(B401=0,0,IF(B401=0,"",VLOOKUP(B401,JA!A402:CK846,3,FALSE)))</f>
        <v>#N/A</v>
      </c>
      <c r="D401" s="191" t="e">
        <f>IF(B401=0,0,IF(B401=0,"",VLOOKUP(B401,JA!A402:CK846,4,FALSE)))</f>
        <v>#N/A</v>
      </c>
      <c r="E401" s="191">
        <v>0</v>
      </c>
      <c r="F401" s="191">
        <v>0</v>
      </c>
      <c r="G401" s="192">
        <f t="shared" si="12"/>
        <v>0</v>
      </c>
      <c r="H401" s="193" t="str">
        <f t="shared" si="13"/>
        <v/>
      </c>
    </row>
    <row r="402" spans="2:8" ht="18" customHeight="1" x14ac:dyDescent="0.25">
      <c r="B402" s="190">
        <v>397</v>
      </c>
      <c r="C402" s="191" t="e">
        <f>IF(B402=0,0,IF(B402=0,"",VLOOKUP(B402,JA!A403:CK847,3,FALSE)))</f>
        <v>#N/A</v>
      </c>
      <c r="D402" s="191" t="e">
        <f>IF(B402=0,0,IF(B402=0,"",VLOOKUP(B402,JA!A403:CK847,4,FALSE)))</f>
        <v>#N/A</v>
      </c>
      <c r="E402" s="191">
        <v>0</v>
      </c>
      <c r="F402" s="191">
        <v>0</v>
      </c>
      <c r="G402" s="192">
        <f t="shared" si="12"/>
        <v>0</v>
      </c>
      <c r="H402" s="193" t="str">
        <f t="shared" si="13"/>
        <v/>
      </c>
    </row>
    <row r="403" spans="2:8" ht="18" customHeight="1" x14ac:dyDescent="0.25">
      <c r="B403" s="190">
        <v>398</v>
      </c>
      <c r="C403" s="191" t="e">
        <f>IF(B403=0,0,IF(B403=0,"",VLOOKUP(B403,JA!A404:CK848,3,FALSE)))</f>
        <v>#N/A</v>
      </c>
      <c r="D403" s="191" t="e">
        <f>IF(B403=0,0,IF(B403=0,"",VLOOKUP(B403,JA!A404:CK848,4,FALSE)))</f>
        <v>#N/A</v>
      </c>
      <c r="E403" s="191">
        <v>0</v>
      </c>
      <c r="F403" s="191">
        <v>0</v>
      </c>
      <c r="G403" s="192">
        <f t="shared" si="12"/>
        <v>0</v>
      </c>
      <c r="H403" s="193" t="str">
        <f t="shared" si="13"/>
        <v/>
      </c>
    </row>
    <row r="404" spans="2:8" ht="18" customHeight="1" x14ac:dyDescent="0.25">
      <c r="B404" s="190">
        <v>399</v>
      </c>
      <c r="C404" s="191" t="e">
        <f>IF(B404=0,0,IF(B404=0,"",VLOOKUP(B404,JA!A405:CK849,3,FALSE)))</f>
        <v>#N/A</v>
      </c>
      <c r="D404" s="191" t="e">
        <f>IF(B404=0,0,IF(B404=0,"",VLOOKUP(B404,JA!A405:CK849,4,FALSE)))</f>
        <v>#N/A</v>
      </c>
      <c r="E404" s="191">
        <v>0</v>
      </c>
      <c r="F404" s="191">
        <v>0</v>
      </c>
      <c r="G404" s="192">
        <f t="shared" si="12"/>
        <v>0</v>
      </c>
      <c r="H404" s="193" t="str">
        <f t="shared" si="13"/>
        <v/>
      </c>
    </row>
    <row r="405" spans="2:8" ht="18" customHeight="1" x14ac:dyDescent="0.25">
      <c r="B405" s="190">
        <v>400</v>
      </c>
      <c r="C405" s="191" t="e">
        <f>IF(B405=0,0,IF(B405=0,"",VLOOKUP(B405,JA!A406:CK850,3,FALSE)))</f>
        <v>#N/A</v>
      </c>
      <c r="D405" s="191" t="e">
        <f>IF(B405=0,0,IF(B405=0,"",VLOOKUP(B405,JA!A406:CK850,4,FALSE)))</f>
        <v>#N/A</v>
      </c>
      <c r="E405" s="191">
        <v>0</v>
      </c>
      <c r="F405" s="191">
        <v>0</v>
      </c>
      <c r="G405" s="192">
        <f t="shared" si="12"/>
        <v>0</v>
      </c>
      <c r="H405" s="193" t="str">
        <f t="shared" si="13"/>
        <v/>
      </c>
    </row>
    <row r="406" spans="2:8" ht="18" customHeight="1" x14ac:dyDescent="0.25">
      <c r="B406" s="190">
        <v>401</v>
      </c>
      <c r="C406" s="191" t="e">
        <f>IF(B406=0,0,IF(B406=0,"",VLOOKUP(B406,JA!A407:CK851,3,FALSE)))</f>
        <v>#N/A</v>
      </c>
      <c r="D406" s="191" t="e">
        <f>IF(B406=0,0,IF(B406=0,"",VLOOKUP(B406,JA!A407:CK851,4,FALSE)))</f>
        <v>#N/A</v>
      </c>
      <c r="E406" s="191">
        <v>0</v>
      </c>
      <c r="F406" s="191">
        <v>0</v>
      </c>
      <c r="G406" s="192">
        <f t="shared" si="12"/>
        <v>0</v>
      </c>
      <c r="H406" s="193" t="str">
        <f t="shared" si="13"/>
        <v/>
      </c>
    </row>
    <row r="407" spans="2:8" ht="18" customHeight="1" x14ac:dyDescent="0.25">
      <c r="B407" s="190">
        <v>402</v>
      </c>
      <c r="C407" s="191" t="e">
        <f>IF(B407=0,0,IF(B407=0,"",VLOOKUP(B407,JA!A408:CK852,3,FALSE)))</f>
        <v>#N/A</v>
      </c>
      <c r="D407" s="191" t="e">
        <f>IF(B407=0,0,IF(B407=0,"",VLOOKUP(B407,JA!A408:CK852,4,FALSE)))</f>
        <v>#N/A</v>
      </c>
      <c r="E407" s="191">
        <v>0</v>
      </c>
      <c r="F407" s="191">
        <v>0</v>
      </c>
      <c r="G407" s="192">
        <f t="shared" si="12"/>
        <v>0</v>
      </c>
      <c r="H407" s="193" t="str">
        <f t="shared" si="13"/>
        <v/>
      </c>
    </row>
    <row r="408" spans="2:8" ht="18" customHeight="1" x14ac:dyDescent="0.25">
      <c r="B408" s="190">
        <v>403</v>
      </c>
      <c r="C408" s="191" t="e">
        <f>IF(B408=0,0,IF(B408=0,"",VLOOKUP(B408,JA!A409:CK853,3,FALSE)))</f>
        <v>#N/A</v>
      </c>
      <c r="D408" s="191" t="e">
        <f>IF(B408=0,0,IF(B408=0,"",VLOOKUP(B408,JA!A409:CK853,4,FALSE)))</f>
        <v>#N/A</v>
      </c>
      <c r="E408" s="191">
        <v>0</v>
      </c>
      <c r="F408" s="191">
        <v>0</v>
      </c>
      <c r="G408" s="192">
        <f t="shared" si="12"/>
        <v>0</v>
      </c>
      <c r="H408" s="193" t="str">
        <f t="shared" si="13"/>
        <v/>
      </c>
    </row>
    <row r="409" spans="2:8" ht="18" customHeight="1" x14ac:dyDescent="0.25">
      <c r="B409" s="190">
        <v>404</v>
      </c>
      <c r="C409" s="191" t="e">
        <f>IF(B409=0,0,IF(B409=0,"",VLOOKUP(B409,JA!A410:CK854,3,FALSE)))</f>
        <v>#N/A</v>
      </c>
      <c r="D409" s="191" t="e">
        <f>IF(B409=0,0,IF(B409=0,"",VLOOKUP(B409,JA!A410:CK854,4,FALSE)))</f>
        <v>#N/A</v>
      </c>
      <c r="E409" s="191">
        <v>0</v>
      </c>
      <c r="F409" s="191">
        <v>0</v>
      </c>
      <c r="G409" s="192">
        <f t="shared" si="12"/>
        <v>0</v>
      </c>
      <c r="H409" s="193" t="str">
        <f t="shared" si="13"/>
        <v/>
      </c>
    </row>
    <row r="410" spans="2:8" ht="18" customHeight="1" x14ac:dyDescent="0.25">
      <c r="B410" s="190">
        <v>405</v>
      </c>
      <c r="C410" s="191" t="e">
        <f>IF(B410=0,0,IF(B410=0,"",VLOOKUP(B410,JA!A411:CK855,3,FALSE)))</f>
        <v>#N/A</v>
      </c>
      <c r="D410" s="191" t="e">
        <f>IF(B410=0,0,IF(B410=0,"",VLOOKUP(B410,JA!A411:CK855,4,FALSE)))</f>
        <v>#N/A</v>
      </c>
      <c r="E410" s="191">
        <v>0</v>
      </c>
      <c r="F410" s="191">
        <v>0</v>
      </c>
      <c r="G410" s="192">
        <f t="shared" si="12"/>
        <v>0</v>
      </c>
      <c r="H410" s="193" t="str">
        <f t="shared" si="13"/>
        <v/>
      </c>
    </row>
    <row r="411" spans="2:8" ht="18" customHeight="1" x14ac:dyDescent="0.25">
      <c r="B411" s="190">
        <v>406</v>
      </c>
      <c r="C411" s="191" t="e">
        <f>IF(B411=0,0,IF(B411=0,"",VLOOKUP(B411,JA!A412:CK856,3,FALSE)))</f>
        <v>#N/A</v>
      </c>
      <c r="D411" s="191" t="e">
        <f>IF(B411=0,0,IF(B411=0,"",VLOOKUP(B411,JA!A412:CK856,4,FALSE)))</f>
        <v>#N/A</v>
      </c>
      <c r="E411" s="191">
        <v>0</v>
      </c>
      <c r="F411" s="191">
        <v>0</v>
      </c>
      <c r="G411" s="192">
        <f t="shared" si="12"/>
        <v>0</v>
      </c>
      <c r="H411" s="193" t="str">
        <f t="shared" si="13"/>
        <v/>
      </c>
    </row>
    <row r="412" spans="2:8" ht="18" customHeight="1" x14ac:dyDescent="0.25">
      <c r="B412" s="190">
        <v>407</v>
      </c>
      <c r="C412" s="191" t="e">
        <f>IF(B412=0,0,IF(B412=0,"",VLOOKUP(B412,JA!A413:CK857,3,FALSE)))</f>
        <v>#N/A</v>
      </c>
      <c r="D412" s="191" t="e">
        <f>IF(B412=0,0,IF(B412=0,"",VLOOKUP(B412,JA!A413:CK857,4,FALSE)))</f>
        <v>#N/A</v>
      </c>
      <c r="E412" s="191">
        <v>0</v>
      </c>
      <c r="F412" s="191">
        <v>0</v>
      </c>
      <c r="G412" s="192">
        <f t="shared" si="12"/>
        <v>0</v>
      </c>
      <c r="H412" s="193" t="str">
        <f t="shared" si="13"/>
        <v/>
      </c>
    </row>
    <row r="413" spans="2:8" ht="18" customHeight="1" x14ac:dyDescent="0.25">
      <c r="B413" s="190">
        <v>408</v>
      </c>
      <c r="C413" s="191" t="e">
        <f>IF(B413=0,0,IF(B413=0,"",VLOOKUP(B413,JA!A414:CK858,3,FALSE)))</f>
        <v>#N/A</v>
      </c>
      <c r="D413" s="191" t="e">
        <f>IF(B413=0,0,IF(B413=0,"",VLOOKUP(B413,JA!A414:CK858,4,FALSE)))</f>
        <v>#N/A</v>
      </c>
      <c r="E413" s="191">
        <v>0</v>
      </c>
      <c r="F413" s="191">
        <v>0</v>
      </c>
      <c r="G413" s="192">
        <f t="shared" si="12"/>
        <v>0</v>
      </c>
      <c r="H413" s="193" t="str">
        <f t="shared" si="13"/>
        <v/>
      </c>
    </row>
    <row r="414" spans="2:8" ht="18" customHeight="1" x14ac:dyDescent="0.25">
      <c r="B414" s="190">
        <v>409</v>
      </c>
      <c r="C414" s="191" t="e">
        <f>IF(B414=0,0,IF(B414=0,"",VLOOKUP(B414,JA!A415:CK859,3,FALSE)))</f>
        <v>#N/A</v>
      </c>
      <c r="D414" s="191" t="e">
        <f>IF(B414=0,0,IF(B414=0,"",VLOOKUP(B414,JA!A415:CK859,4,FALSE)))</f>
        <v>#N/A</v>
      </c>
      <c r="E414" s="191">
        <v>0</v>
      </c>
      <c r="F414" s="191">
        <v>0</v>
      </c>
      <c r="G414" s="192">
        <f t="shared" si="12"/>
        <v>0</v>
      </c>
      <c r="H414" s="193" t="str">
        <f t="shared" si="13"/>
        <v/>
      </c>
    </row>
    <row r="415" spans="2:8" ht="18" customHeight="1" x14ac:dyDescent="0.25">
      <c r="B415" s="190">
        <v>410</v>
      </c>
      <c r="C415" s="191" t="e">
        <f>IF(B415=0,0,IF(B415=0,"",VLOOKUP(B415,JA!A416:CK860,3,FALSE)))</f>
        <v>#N/A</v>
      </c>
      <c r="D415" s="191" t="e">
        <f>IF(B415=0,0,IF(B415=0,"",VLOOKUP(B415,JA!A416:CK860,4,FALSE)))</f>
        <v>#N/A</v>
      </c>
      <c r="E415" s="191">
        <v>0</v>
      </c>
      <c r="F415" s="191">
        <v>0</v>
      </c>
      <c r="G415" s="192">
        <f t="shared" si="12"/>
        <v>0</v>
      </c>
      <c r="H415" s="193" t="str">
        <f t="shared" si="13"/>
        <v/>
      </c>
    </row>
    <row r="416" spans="2:8" ht="18" customHeight="1" x14ac:dyDescent="0.25">
      <c r="B416" s="190">
        <v>411</v>
      </c>
      <c r="C416" s="191" t="e">
        <f>IF(B416=0,0,IF(B416=0,"",VLOOKUP(B416,JA!A417:CK861,3,FALSE)))</f>
        <v>#N/A</v>
      </c>
      <c r="D416" s="191" t="e">
        <f>IF(B416=0,0,IF(B416=0,"",VLOOKUP(B416,JA!A417:CK861,4,FALSE)))</f>
        <v>#N/A</v>
      </c>
      <c r="E416" s="191">
        <v>0</v>
      </c>
      <c r="F416" s="191">
        <v>0</v>
      </c>
      <c r="G416" s="192">
        <f t="shared" si="12"/>
        <v>0</v>
      </c>
      <c r="H416" s="193" t="str">
        <f t="shared" si="13"/>
        <v/>
      </c>
    </row>
    <row r="417" spans="2:8" ht="18" customHeight="1" x14ac:dyDescent="0.25">
      <c r="B417" s="190">
        <v>412</v>
      </c>
      <c r="C417" s="191" t="e">
        <f>IF(B417=0,0,IF(B417=0,"",VLOOKUP(B417,JA!A418:CK862,3,FALSE)))</f>
        <v>#N/A</v>
      </c>
      <c r="D417" s="191" t="e">
        <f>IF(B417=0,0,IF(B417=0,"",VLOOKUP(B417,JA!A418:CK862,4,FALSE)))</f>
        <v>#N/A</v>
      </c>
      <c r="E417" s="191">
        <v>0</v>
      </c>
      <c r="F417" s="191">
        <v>0</v>
      </c>
      <c r="G417" s="192">
        <f t="shared" si="12"/>
        <v>0</v>
      </c>
      <c r="H417" s="193" t="str">
        <f t="shared" si="13"/>
        <v/>
      </c>
    </row>
    <row r="418" spans="2:8" ht="18" customHeight="1" x14ac:dyDescent="0.25">
      <c r="B418" s="190">
        <v>413</v>
      </c>
      <c r="C418" s="191" t="e">
        <f>IF(B418=0,0,IF(B418=0,"",VLOOKUP(B418,JA!A419:CK863,3,FALSE)))</f>
        <v>#N/A</v>
      </c>
      <c r="D418" s="191" t="e">
        <f>IF(B418=0,0,IF(B418=0,"",VLOOKUP(B418,JA!A419:CK863,4,FALSE)))</f>
        <v>#N/A</v>
      </c>
      <c r="E418" s="191">
        <v>0</v>
      </c>
      <c r="F418" s="191">
        <v>0</v>
      </c>
      <c r="G418" s="192">
        <f t="shared" si="12"/>
        <v>0</v>
      </c>
      <c r="H418" s="193" t="str">
        <f t="shared" si="13"/>
        <v/>
      </c>
    </row>
    <row r="419" spans="2:8" ht="18" customHeight="1" x14ac:dyDescent="0.25">
      <c r="B419" s="190">
        <v>414</v>
      </c>
      <c r="C419" s="191" t="e">
        <f>IF(B419=0,0,IF(B419=0,"",VLOOKUP(B419,JA!A420:CK864,3,FALSE)))</f>
        <v>#N/A</v>
      </c>
      <c r="D419" s="191" t="e">
        <f>IF(B419=0,0,IF(B419=0,"",VLOOKUP(B419,JA!A420:CK864,4,FALSE)))</f>
        <v>#N/A</v>
      </c>
      <c r="E419" s="191">
        <v>0</v>
      </c>
      <c r="F419" s="191">
        <v>0</v>
      </c>
      <c r="G419" s="192">
        <f t="shared" si="12"/>
        <v>0</v>
      </c>
      <c r="H419" s="193" t="str">
        <f t="shared" si="13"/>
        <v/>
      </c>
    </row>
    <row r="420" spans="2:8" ht="18" customHeight="1" x14ac:dyDescent="0.25">
      <c r="B420" s="190">
        <v>415</v>
      </c>
      <c r="C420" s="191" t="e">
        <f>IF(B420=0,0,IF(B420=0,"",VLOOKUP(B420,JA!A421:CK865,3,FALSE)))</f>
        <v>#N/A</v>
      </c>
      <c r="D420" s="191" t="e">
        <f>IF(B420=0,0,IF(B420=0,"",VLOOKUP(B420,JA!A421:CK865,4,FALSE)))</f>
        <v>#N/A</v>
      </c>
      <c r="E420" s="191">
        <v>0</v>
      </c>
      <c r="F420" s="191">
        <v>0</v>
      </c>
      <c r="G420" s="192">
        <f t="shared" si="12"/>
        <v>0</v>
      </c>
      <c r="H420" s="193" t="str">
        <f t="shared" si="13"/>
        <v/>
      </c>
    </row>
    <row r="421" spans="2:8" ht="18" customHeight="1" x14ac:dyDescent="0.25">
      <c r="B421" s="190">
        <v>416</v>
      </c>
      <c r="C421" s="191" t="e">
        <f>IF(B421=0,0,IF(B421=0,"",VLOOKUP(B421,JA!A422:CK866,3,FALSE)))</f>
        <v>#N/A</v>
      </c>
      <c r="D421" s="191" t="e">
        <f>IF(B421=0,0,IF(B421=0,"",VLOOKUP(B421,JA!A422:CK866,4,FALSE)))</f>
        <v>#N/A</v>
      </c>
      <c r="E421" s="191">
        <v>0</v>
      </c>
      <c r="F421" s="191">
        <v>0</v>
      </c>
      <c r="G421" s="192">
        <f t="shared" si="12"/>
        <v>0</v>
      </c>
      <c r="H421" s="193" t="str">
        <f t="shared" si="13"/>
        <v/>
      </c>
    </row>
    <row r="422" spans="2:8" ht="18" customHeight="1" x14ac:dyDescent="0.25">
      <c r="B422" s="190">
        <v>417</v>
      </c>
      <c r="C422" s="191" t="e">
        <f>IF(B422=0,0,IF(B422=0,"",VLOOKUP(B422,JA!A423:CK867,3,FALSE)))</f>
        <v>#N/A</v>
      </c>
      <c r="D422" s="191" t="e">
        <f>IF(B422=0,0,IF(B422=0,"",VLOOKUP(B422,JA!A423:CK867,4,FALSE)))</f>
        <v>#N/A</v>
      </c>
      <c r="E422" s="191">
        <v>0</v>
      </c>
      <c r="F422" s="191">
        <v>0</v>
      </c>
      <c r="G422" s="192">
        <f t="shared" si="12"/>
        <v>0</v>
      </c>
      <c r="H422" s="193" t="str">
        <f t="shared" si="13"/>
        <v/>
      </c>
    </row>
    <row r="423" spans="2:8" ht="18" customHeight="1" x14ac:dyDescent="0.25">
      <c r="B423" s="190">
        <v>418</v>
      </c>
      <c r="C423" s="191" t="e">
        <f>IF(B423=0,0,IF(B423=0,"",VLOOKUP(B423,JA!A424:CK868,3,FALSE)))</f>
        <v>#N/A</v>
      </c>
      <c r="D423" s="191" t="e">
        <f>IF(B423=0,0,IF(B423=0,"",VLOOKUP(B423,JA!A424:CK868,4,FALSE)))</f>
        <v>#N/A</v>
      </c>
      <c r="E423" s="191">
        <v>0</v>
      </c>
      <c r="F423" s="191">
        <v>0</v>
      </c>
      <c r="G423" s="192">
        <f t="shared" si="12"/>
        <v>0</v>
      </c>
      <c r="H423" s="193" t="str">
        <f t="shared" si="13"/>
        <v/>
      </c>
    </row>
    <row r="424" spans="2:8" ht="18" customHeight="1" x14ac:dyDescent="0.25">
      <c r="B424" s="190">
        <v>419</v>
      </c>
      <c r="C424" s="191" t="e">
        <f>IF(B424=0,0,IF(B424=0,"",VLOOKUP(B424,JA!A425:CK869,3,FALSE)))</f>
        <v>#N/A</v>
      </c>
      <c r="D424" s="191" t="e">
        <f>IF(B424=0,0,IF(B424=0,"",VLOOKUP(B424,JA!A425:CK869,4,FALSE)))</f>
        <v>#N/A</v>
      </c>
      <c r="E424" s="191">
        <v>0</v>
      </c>
      <c r="F424" s="191">
        <v>0</v>
      </c>
      <c r="G424" s="192">
        <f t="shared" si="12"/>
        <v>0</v>
      </c>
      <c r="H424" s="193" t="str">
        <f t="shared" si="13"/>
        <v/>
      </c>
    </row>
    <row r="425" spans="2:8" ht="18" customHeight="1" x14ac:dyDescent="0.25">
      <c r="B425" s="190">
        <v>420</v>
      </c>
      <c r="C425" s="191" t="e">
        <f>IF(B425=0,0,IF(B425=0,"",VLOOKUP(B425,JA!A426:CK870,3,FALSE)))</f>
        <v>#N/A</v>
      </c>
      <c r="D425" s="191" t="e">
        <f>IF(B425=0,0,IF(B425=0,"",VLOOKUP(B425,JA!A426:CK870,4,FALSE)))</f>
        <v>#N/A</v>
      </c>
      <c r="E425" s="191">
        <v>0</v>
      </c>
      <c r="F425" s="191">
        <v>0</v>
      </c>
      <c r="G425" s="192">
        <f t="shared" si="12"/>
        <v>0</v>
      </c>
      <c r="H425" s="193" t="str">
        <f t="shared" si="13"/>
        <v/>
      </c>
    </row>
    <row r="426" spans="2:8" ht="18" customHeight="1" x14ac:dyDescent="0.25">
      <c r="B426" s="190">
        <v>421</v>
      </c>
      <c r="C426" s="191" t="e">
        <f>IF(B426=0,0,IF(B426=0,"",VLOOKUP(B426,JA!A427:CK871,3,FALSE)))</f>
        <v>#N/A</v>
      </c>
      <c r="D426" s="191" t="e">
        <f>IF(B426=0,0,IF(B426=0,"",VLOOKUP(B426,JA!A427:CK871,4,FALSE)))</f>
        <v>#N/A</v>
      </c>
      <c r="E426" s="191">
        <v>0</v>
      </c>
      <c r="F426" s="191">
        <v>0</v>
      </c>
      <c r="G426" s="192">
        <f t="shared" si="12"/>
        <v>0</v>
      </c>
      <c r="H426" s="193" t="str">
        <f t="shared" si="13"/>
        <v/>
      </c>
    </row>
    <row r="427" spans="2:8" ht="18" customHeight="1" x14ac:dyDescent="0.25">
      <c r="B427" s="190">
        <v>422</v>
      </c>
      <c r="C427" s="191" t="e">
        <f>IF(B427=0,0,IF(B427=0,"",VLOOKUP(B427,JA!A428:CK872,3,FALSE)))</f>
        <v>#N/A</v>
      </c>
      <c r="D427" s="191" t="e">
        <f>IF(B427=0,0,IF(B427=0,"",VLOOKUP(B427,JA!A428:CK872,4,FALSE)))</f>
        <v>#N/A</v>
      </c>
      <c r="E427" s="191">
        <v>0</v>
      </c>
      <c r="F427" s="191">
        <v>0</v>
      </c>
      <c r="G427" s="192">
        <f t="shared" si="12"/>
        <v>0</v>
      </c>
      <c r="H427" s="193" t="str">
        <f t="shared" si="13"/>
        <v/>
      </c>
    </row>
    <row r="428" spans="2:8" ht="18" customHeight="1" x14ac:dyDescent="0.25">
      <c r="B428" s="190">
        <v>423</v>
      </c>
      <c r="C428" s="191" t="e">
        <f>IF(B428=0,0,IF(B428=0,"",VLOOKUP(B428,JA!A429:CK873,3,FALSE)))</f>
        <v>#N/A</v>
      </c>
      <c r="D428" s="191" t="e">
        <f>IF(B428=0,0,IF(B428=0,"",VLOOKUP(B428,JA!A429:CK873,4,FALSE)))</f>
        <v>#N/A</v>
      </c>
      <c r="E428" s="191">
        <v>0</v>
      </c>
      <c r="F428" s="191">
        <v>0</v>
      </c>
      <c r="G428" s="192">
        <f t="shared" si="12"/>
        <v>0</v>
      </c>
      <c r="H428" s="193" t="str">
        <f t="shared" si="13"/>
        <v/>
      </c>
    </row>
    <row r="429" spans="2:8" ht="18" customHeight="1" x14ac:dyDescent="0.25">
      <c r="B429" s="190">
        <v>424</v>
      </c>
      <c r="C429" s="191" t="e">
        <f>IF(B429=0,0,IF(B429=0,"",VLOOKUP(B429,JA!A430:CK874,3,FALSE)))</f>
        <v>#N/A</v>
      </c>
      <c r="D429" s="191" t="e">
        <f>IF(B429=0,0,IF(B429=0,"",VLOOKUP(B429,JA!A430:CK874,4,FALSE)))</f>
        <v>#N/A</v>
      </c>
      <c r="E429" s="191">
        <v>0</v>
      </c>
      <c r="F429" s="191">
        <v>0</v>
      </c>
      <c r="G429" s="192">
        <f t="shared" si="12"/>
        <v>0</v>
      </c>
      <c r="H429" s="193" t="str">
        <f t="shared" si="13"/>
        <v/>
      </c>
    </row>
    <row r="430" spans="2:8" ht="18" customHeight="1" x14ac:dyDescent="0.25">
      <c r="B430" s="190">
        <v>425</v>
      </c>
      <c r="C430" s="191" t="e">
        <f>IF(B430=0,0,IF(B430=0,"",VLOOKUP(B430,JA!A431:CK875,3,FALSE)))</f>
        <v>#N/A</v>
      </c>
      <c r="D430" s="191" t="e">
        <f>IF(B430=0,0,IF(B430=0,"",VLOOKUP(B430,JA!A431:CK875,4,FALSE)))</f>
        <v>#N/A</v>
      </c>
      <c r="E430" s="191">
        <v>0</v>
      </c>
      <c r="F430" s="191">
        <v>0</v>
      </c>
      <c r="G430" s="192">
        <f t="shared" si="12"/>
        <v>0</v>
      </c>
      <c r="H430" s="193" t="str">
        <f t="shared" si="13"/>
        <v/>
      </c>
    </row>
    <row r="431" spans="2:8" ht="18" customHeight="1" x14ac:dyDescent="0.25">
      <c r="B431" s="190">
        <v>426</v>
      </c>
      <c r="C431" s="191" t="e">
        <f>IF(B431=0,0,IF(B431=0,"",VLOOKUP(B431,JA!A432:CK876,3,FALSE)))</f>
        <v>#N/A</v>
      </c>
      <c r="D431" s="191" t="e">
        <f>IF(B431=0,0,IF(B431=0,"",VLOOKUP(B431,JA!A432:CK876,4,FALSE)))</f>
        <v>#N/A</v>
      </c>
      <c r="E431" s="191">
        <v>0</v>
      </c>
      <c r="F431" s="191">
        <v>0</v>
      </c>
      <c r="G431" s="192">
        <f t="shared" si="12"/>
        <v>0</v>
      </c>
      <c r="H431" s="193" t="str">
        <f t="shared" si="13"/>
        <v/>
      </c>
    </row>
    <row r="432" spans="2:8" ht="18" customHeight="1" x14ac:dyDescent="0.25">
      <c r="B432" s="190">
        <v>427</v>
      </c>
      <c r="C432" s="191" t="e">
        <f>IF(B432=0,0,IF(B432=0,"",VLOOKUP(B432,JA!A433:CK877,3,FALSE)))</f>
        <v>#N/A</v>
      </c>
      <c r="D432" s="191" t="e">
        <f>IF(B432=0,0,IF(B432=0,"",VLOOKUP(B432,JA!A433:CK877,4,FALSE)))</f>
        <v>#N/A</v>
      </c>
      <c r="E432" s="191">
        <v>0</v>
      </c>
      <c r="F432" s="191">
        <v>0</v>
      </c>
      <c r="G432" s="192">
        <f t="shared" si="12"/>
        <v>0</v>
      </c>
      <c r="H432" s="193" t="str">
        <f t="shared" si="13"/>
        <v/>
      </c>
    </row>
    <row r="433" spans="2:8" ht="18" customHeight="1" x14ac:dyDescent="0.25">
      <c r="B433" s="190">
        <v>428</v>
      </c>
      <c r="C433" s="191" t="e">
        <f>IF(B433=0,0,IF(B433=0,"",VLOOKUP(B433,JA!A434:CK878,3,FALSE)))</f>
        <v>#N/A</v>
      </c>
      <c r="D433" s="191" t="e">
        <f>IF(B433=0,0,IF(B433=0,"",VLOOKUP(B433,JA!A434:CK878,4,FALSE)))</f>
        <v>#N/A</v>
      </c>
      <c r="E433" s="191">
        <v>0</v>
      </c>
      <c r="F433" s="191">
        <v>0</v>
      </c>
      <c r="G433" s="192">
        <f t="shared" si="12"/>
        <v>0</v>
      </c>
      <c r="H433" s="193" t="str">
        <f t="shared" si="13"/>
        <v/>
      </c>
    </row>
    <row r="434" spans="2:8" ht="18" customHeight="1" x14ac:dyDescent="0.25">
      <c r="B434" s="190">
        <v>429</v>
      </c>
      <c r="C434" s="191" t="e">
        <f>IF(B434=0,0,IF(B434=0,"",VLOOKUP(B434,JA!A435:CK879,3,FALSE)))</f>
        <v>#N/A</v>
      </c>
      <c r="D434" s="191" t="e">
        <f>IF(B434=0,0,IF(B434=0,"",VLOOKUP(B434,JA!A435:CK879,4,FALSE)))</f>
        <v>#N/A</v>
      </c>
      <c r="E434" s="191">
        <v>0</v>
      </c>
      <c r="F434" s="191">
        <v>0</v>
      </c>
      <c r="G434" s="192">
        <f t="shared" si="12"/>
        <v>0</v>
      </c>
      <c r="H434" s="193" t="str">
        <f t="shared" si="13"/>
        <v/>
      </c>
    </row>
    <row r="435" spans="2:8" ht="18" customHeight="1" x14ac:dyDescent="0.25">
      <c r="B435" s="190">
        <v>430</v>
      </c>
      <c r="C435" s="191" t="e">
        <f>IF(B435=0,0,IF(B435=0,"",VLOOKUP(B435,JA!A436:CK880,3,FALSE)))</f>
        <v>#N/A</v>
      </c>
      <c r="D435" s="191" t="e">
        <f>IF(B435=0,0,IF(B435=0,"",VLOOKUP(B435,JA!A436:CK880,4,FALSE)))</f>
        <v>#N/A</v>
      </c>
      <c r="E435" s="191">
        <v>0</v>
      </c>
      <c r="F435" s="191">
        <v>0</v>
      </c>
      <c r="G435" s="192">
        <f t="shared" si="12"/>
        <v>0</v>
      </c>
      <c r="H435" s="193" t="str">
        <f t="shared" si="13"/>
        <v/>
      </c>
    </row>
    <row r="436" spans="2:8" ht="18" customHeight="1" x14ac:dyDescent="0.25">
      <c r="B436" s="190">
        <v>431</v>
      </c>
      <c r="C436" s="191" t="e">
        <f>IF(B436=0,0,IF(B436=0,"",VLOOKUP(B436,JA!A437:CK881,3,FALSE)))</f>
        <v>#N/A</v>
      </c>
      <c r="D436" s="191" t="e">
        <f>IF(B436=0,0,IF(B436=0,"",VLOOKUP(B436,JA!A437:CK881,4,FALSE)))</f>
        <v>#N/A</v>
      </c>
      <c r="E436" s="191">
        <v>0</v>
      </c>
      <c r="F436" s="191">
        <v>0</v>
      </c>
      <c r="G436" s="192">
        <f t="shared" si="12"/>
        <v>0</v>
      </c>
      <c r="H436" s="193" t="str">
        <f t="shared" si="13"/>
        <v/>
      </c>
    </row>
    <row r="437" spans="2:8" ht="18" customHeight="1" x14ac:dyDescent="0.25">
      <c r="B437" s="190">
        <v>432</v>
      </c>
      <c r="C437" s="191" t="e">
        <f>IF(B437=0,0,IF(B437=0,"",VLOOKUP(B437,JA!A438:CK882,3,FALSE)))</f>
        <v>#N/A</v>
      </c>
      <c r="D437" s="191" t="e">
        <f>IF(B437=0,0,IF(B437=0,"",VLOOKUP(B437,JA!A438:CK882,4,FALSE)))</f>
        <v>#N/A</v>
      </c>
      <c r="E437" s="191">
        <v>0</v>
      </c>
      <c r="F437" s="191">
        <v>0</v>
      </c>
      <c r="G437" s="192">
        <f t="shared" si="12"/>
        <v>0</v>
      </c>
      <c r="H437" s="193" t="str">
        <f t="shared" si="13"/>
        <v/>
      </c>
    </row>
    <row r="438" spans="2:8" ht="18" customHeight="1" x14ac:dyDescent="0.25">
      <c r="B438" s="190">
        <v>433</v>
      </c>
      <c r="C438" s="191" t="e">
        <f>IF(B438=0,0,IF(B438=0,"",VLOOKUP(B438,JA!A439:CK883,3,FALSE)))</f>
        <v>#N/A</v>
      </c>
      <c r="D438" s="191" t="e">
        <f>IF(B438=0,0,IF(B438=0,"",VLOOKUP(B438,JA!A439:CK883,4,FALSE)))</f>
        <v>#N/A</v>
      </c>
      <c r="E438" s="191">
        <v>0</v>
      </c>
      <c r="F438" s="191">
        <v>0</v>
      </c>
      <c r="G438" s="192">
        <f t="shared" si="12"/>
        <v>0</v>
      </c>
      <c r="H438" s="193" t="str">
        <f t="shared" si="13"/>
        <v/>
      </c>
    </row>
    <row r="439" spans="2:8" ht="18" customHeight="1" x14ac:dyDescent="0.25">
      <c r="B439" s="190">
        <v>434</v>
      </c>
      <c r="C439" s="191" t="e">
        <f>IF(B439=0,0,IF(B439=0,"",VLOOKUP(B439,JA!A440:CK884,3,FALSE)))</f>
        <v>#N/A</v>
      </c>
      <c r="D439" s="191" t="e">
        <f>IF(B439=0,0,IF(B439=0,"",VLOOKUP(B439,JA!A440:CK884,4,FALSE)))</f>
        <v>#N/A</v>
      </c>
      <c r="E439" s="191">
        <v>0</v>
      </c>
      <c r="F439" s="191">
        <v>0</v>
      </c>
      <c r="G439" s="192">
        <f t="shared" si="12"/>
        <v>0</v>
      </c>
      <c r="H439" s="193" t="str">
        <f t="shared" si="13"/>
        <v/>
      </c>
    </row>
    <row r="440" spans="2:8" ht="18" customHeight="1" x14ac:dyDescent="0.25">
      <c r="B440" s="190">
        <v>435</v>
      </c>
      <c r="C440" s="191" t="e">
        <f>IF(B440=0,0,IF(B440=0,"",VLOOKUP(B440,JA!A441:CK885,3,FALSE)))</f>
        <v>#N/A</v>
      </c>
      <c r="D440" s="191" t="e">
        <f>IF(B440=0,0,IF(B440=0,"",VLOOKUP(B440,JA!A441:CK885,4,FALSE)))</f>
        <v>#N/A</v>
      </c>
      <c r="E440" s="191">
        <v>0</v>
      </c>
      <c r="F440" s="191">
        <v>0</v>
      </c>
      <c r="G440" s="192">
        <f t="shared" si="12"/>
        <v>0</v>
      </c>
      <c r="H440" s="193" t="str">
        <f t="shared" si="13"/>
        <v/>
      </c>
    </row>
    <row r="441" spans="2:8" ht="18" customHeight="1" x14ac:dyDescent="0.25">
      <c r="B441" s="190">
        <v>436</v>
      </c>
      <c r="C441" s="191" t="e">
        <f>IF(B441=0,0,IF(B441=0,"",VLOOKUP(B441,JA!A442:CK886,3,FALSE)))</f>
        <v>#N/A</v>
      </c>
      <c r="D441" s="191" t="e">
        <f>IF(B441=0,0,IF(B441=0,"",VLOOKUP(B441,JA!A442:CK886,4,FALSE)))</f>
        <v>#N/A</v>
      </c>
      <c r="E441" s="191">
        <v>0</v>
      </c>
      <c r="F441" s="191">
        <v>0</v>
      </c>
      <c r="G441" s="192">
        <f t="shared" si="12"/>
        <v>0</v>
      </c>
      <c r="H441" s="193" t="str">
        <f t="shared" si="13"/>
        <v/>
      </c>
    </row>
    <row r="442" spans="2:8" ht="18" customHeight="1" x14ac:dyDescent="0.25">
      <c r="B442" s="190">
        <v>437</v>
      </c>
      <c r="C442" s="191" t="e">
        <f>IF(B442=0,0,IF(B442=0,"",VLOOKUP(B442,JA!A443:CK887,3,FALSE)))</f>
        <v>#N/A</v>
      </c>
      <c r="D442" s="191" t="e">
        <f>IF(B442=0,0,IF(B442=0,"",VLOOKUP(B442,JA!A443:CK887,4,FALSE)))</f>
        <v>#N/A</v>
      </c>
      <c r="E442" s="191">
        <v>0</v>
      </c>
      <c r="F442" s="191">
        <v>0</v>
      </c>
      <c r="G442" s="192">
        <f t="shared" si="12"/>
        <v>0</v>
      </c>
      <c r="H442" s="193" t="str">
        <f t="shared" si="13"/>
        <v/>
      </c>
    </row>
    <row r="443" spans="2:8" ht="18" customHeight="1" x14ac:dyDescent="0.25">
      <c r="B443" s="190">
        <v>438</v>
      </c>
      <c r="C443" s="191" t="e">
        <f>IF(B443=0,0,IF(B443=0,"",VLOOKUP(B443,JA!A444:CK888,3,FALSE)))</f>
        <v>#N/A</v>
      </c>
      <c r="D443" s="191" t="e">
        <f>IF(B443=0,0,IF(B443=0,"",VLOOKUP(B443,JA!A444:CK888,4,FALSE)))</f>
        <v>#N/A</v>
      </c>
      <c r="E443" s="191">
        <v>0</v>
      </c>
      <c r="F443" s="191">
        <v>0</v>
      </c>
      <c r="G443" s="192">
        <f t="shared" si="12"/>
        <v>0</v>
      </c>
      <c r="H443" s="193" t="str">
        <f t="shared" si="13"/>
        <v/>
      </c>
    </row>
    <row r="444" spans="2:8" ht="18" customHeight="1" x14ac:dyDescent="0.25">
      <c r="B444" s="190">
        <v>439</v>
      </c>
      <c r="C444" s="191" t="e">
        <f>IF(B444=0,0,IF(B444=0,"",VLOOKUP(B444,JA!A445:CK889,3,FALSE)))</f>
        <v>#N/A</v>
      </c>
      <c r="D444" s="191" t="e">
        <f>IF(B444=0,0,IF(B444=0,"",VLOOKUP(B444,JA!A445:CK889,4,FALSE)))</f>
        <v>#N/A</v>
      </c>
      <c r="E444" s="191">
        <v>0</v>
      </c>
      <c r="F444" s="191">
        <v>0</v>
      </c>
      <c r="G444" s="192">
        <f t="shared" si="12"/>
        <v>0</v>
      </c>
      <c r="H444" s="193" t="str">
        <f t="shared" si="13"/>
        <v/>
      </c>
    </row>
    <row r="445" spans="2:8" ht="18" customHeight="1" x14ac:dyDescent="0.25">
      <c r="B445" s="190">
        <v>440</v>
      </c>
      <c r="C445" s="191" t="e">
        <f>IF(B445=0,0,IF(B445=0,"",VLOOKUP(B445,JA!A446:CK890,3,FALSE)))</f>
        <v>#N/A</v>
      </c>
      <c r="D445" s="191" t="e">
        <f>IF(B445=0,0,IF(B445=0,"",VLOOKUP(B445,JA!A446:CK890,4,FALSE)))</f>
        <v>#N/A</v>
      </c>
      <c r="E445" s="191">
        <v>0</v>
      </c>
      <c r="F445" s="191">
        <v>0</v>
      </c>
      <c r="G445" s="192">
        <f t="shared" si="12"/>
        <v>0</v>
      </c>
      <c r="H445" s="193" t="str">
        <f t="shared" si="13"/>
        <v/>
      </c>
    </row>
    <row r="446" spans="2:8" ht="18" customHeight="1" x14ac:dyDescent="0.25">
      <c r="B446" s="190">
        <v>441</v>
      </c>
      <c r="C446" s="191" t="e">
        <f>IF(B446=0,0,IF(B446=0,"",VLOOKUP(B446,JA!A447:CK891,3,FALSE)))</f>
        <v>#N/A</v>
      </c>
      <c r="D446" s="191" t="e">
        <f>IF(B446=0,0,IF(B446=0,"",VLOOKUP(B446,JA!A447:CK891,4,FALSE)))</f>
        <v>#N/A</v>
      </c>
      <c r="E446" s="191">
        <v>0</v>
      </c>
      <c r="F446" s="191">
        <v>0</v>
      </c>
      <c r="G446" s="192">
        <f t="shared" si="12"/>
        <v>0</v>
      </c>
      <c r="H446" s="193" t="str">
        <f t="shared" si="13"/>
        <v/>
      </c>
    </row>
    <row r="447" spans="2:8" ht="18" customHeight="1" x14ac:dyDescent="0.25">
      <c r="B447" s="190">
        <v>442</v>
      </c>
      <c r="C447" s="191" t="e">
        <f>IF(B447=0,0,IF(B447=0,"",VLOOKUP(B447,JA!A448:CK892,3,FALSE)))</f>
        <v>#N/A</v>
      </c>
      <c r="D447" s="191" t="e">
        <f>IF(B447=0,0,IF(B447=0,"",VLOOKUP(B447,JA!A448:CK892,4,FALSE)))</f>
        <v>#N/A</v>
      </c>
      <c r="E447" s="191">
        <v>0</v>
      </c>
      <c r="F447" s="191">
        <v>0</v>
      </c>
      <c r="G447" s="192">
        <f t="shared" si="12"/>
        <v>0</v>
      </c>
      <c r="H447" s="193" t="str">
        <f t="shared" si="13"/>
        <v/>
      </c>
    </row>
    <row r="448" spans="2:8" ht="18" customHeight="1" x14ac:dyDescent="0.25">
      <c r="B448" s="190">
        <v>443</v>
      </c>
      <c r="C448" s="191" t="e">
        <f>IF(B448=0,0,IF(B448=0,"",VLOOKUP(B448,JA!A449:CK893,3,FALSE)))</f>
        <v>#N/A</v>
      </c>
      <c r="D448" s="191" t="e">
        <f>IF(B448=0,0,IF(B448=0,"",VLOOKUP(B448,JA!A449:CK893,4,FALSE)))</f>
        <v>#N/A</v>
      </c>
      <c r="E448" s="191">
        <v>0</v>
      </c>
      <c r="F448" s="191">
        <v>0</v>
      </c>
      <c r="G448" s="192">
        <f t="shared" si="12"/>
        <v>0</v>
      </c>
      <c r="H448" s="193" t="str">
        <f t="shared" si="13"/>
        <v/>
      </c>
    </row>
    <row r="449" spans="2:8" ht="18" customHeight="1" x14ac:dyDescent="0.25">
      <c r="B449" s="190">
        <v>444</v>
      </c>
      <c r="C449" s="191" t="e">
        <f>IF(B449=0,0,IF(B449=0,"",VLOOKUP(B449,JA!A450:CK894,3,FALSE)))</f>
        <v>#N/A</v>
      </c>
      <c r="D449" s="191" t="e">
        <f>IF(B449=0,0,IF(B449=0,"",VLOOKUP(B449,JA!A450:CK894,4,FALSE)))</f>
        <v>#N/A</v>
      </c>
      <c r="E449" s="191">
        <v>0</v>
      </c>
      <c r="F449" s="191">
        <v>0</v>
      </c>
      <c r="G449" s="192">
        <f t="shared" si="12"/>
        <v>0</v>
      </c>
      <c r="H449" s="193" t="str">
        <f t="shared" si="13"/>
        <v/>
      </c>
    </row>
    <row r="450" spans="2:8" ht="18" customHeight="1" x14ac:dyDescent="0.25">
      <c r="B450" s="190">
        <v>445</v>
      </c>
      <c r="C450" s="191" t="e">
        <f>IF(B450=0,0,IF(B450=0,"",VLOOKUP(B450,JA!A451:CK895,3,FALSE)))</f>
        <v>#N/A</v>
      </c>
      <c r="D450" s="191" t="e">
        <f>IF(B450=0,0,IF(B450=0,"",VLOOKUP(B450,JA!A451:CK895,4,FALSE)))</f>
        <v>#N/A</v>
      </c>
      <c r="E450" s="191">
        <v>0</v>
      </c>
      <c r="F450" s="191">
        <v>0</v>
      </c>
      <c r="G450" s="192">
        <f t="shared" si="12"/>
        <v>0</v>
      </c>
      <c r="H450" s="193" t="str">
        <f t="shared" si="13"/>
        <v/>
      </c>
    </row>
    <row r="451" spans="2:8" ht="18" customHeight="1" x14ac:dyDescent="0.25">
      <c r="B451" s="190">
        <v>446</v>
      </c>
      <c r="C451" s="191" t="e">
        <f>IF(B451=0,0,IF(B451=0,"",VLOOKUP(B451,JA!A452:CK896,3,FALSE)))</f>
        <v>#N/A</v>
      </c>
      <c r="D451" s="191" t="e">
        <f>IF(B451=0,0,IF(B451=0,"",VLOOKUP(B451,JA!A452:CK896,4,FALSE)))</f>
        <v>#N/A</v>
      </c>
      <c r="E451" s="191">
        <v>0</v>
      </c>
      <c r="F451" s="191">
        <v>0</v>
      </c>
      <c r="G451" s="192">
        <f t="shared" si="12"/>
        <v>0</v>
      </c>
      <c r="H451" s="193" t="str">
        <f t="shared" si="13"/>
        <v/>
      </c>
    </row>
    <row r="452" spans="2:8" ht="18" customHeight="1" x14ac:dyDescent="0.25">
      <c r="B452" s="190">
        <v>447</v>
      </c>
      <c r="C452" s="191" t="e">
        <f>IF(B452=0,0,IF(B452=0,"",VLOOKUP(B452,JA!A453:CK897,3,FALSE)))</f>
        <v>#N/A</v>
      </c>
      <c r="D452" s="191" t="e">
        <f>IF(B452=0,0,IF(B452=0,"",VLOOKUP(B452,JA!A453:CK897,4,FALSE)))</f>
        <v>#N/A</v>
      </c>
      <c r="E452" s="191">
        <v>0</v>
      </c>
      <c r="F452" s="191">
        <v>0</v>
      </c>
      <c r="G452" s="192">
        <f t="shared" si="12"/>
        <v>0</v>
      </c>
      <c r="H452" s="193" t="str">
        <f t="shared" si="13"/>
        <v/>
      </c>
    </row>
    <row r="453" spans="2:8" ht="18" customHeight="1" x14ac:dyDescent="0.25">
      <c r="B453" s="190">
        <v>448</v>
      </c>
      <c r="C453" s="191" t="e">
        <f>IF(B453=0,0,IF(B453=0,"",VLOOKUP(B453,JA!A454:CK898,3,FALSE)))</f>
        <v>#N/A</v>
      </c>
      <c r="D453" s="191" t="e">
        <f>IF(B453=0,0,IF(B453=0,"",VLOOKUP(B453,JA!A454:CK898,4,FALSE)))</f>
        <v>#N/A</v>
      </c>
      <c r="E453" s="191">
        <v>0</v>
      </c>
      <c r="F453" s="191">
        <v>0</v>
      </c>
      <c r="G453" s="192">
        <f t="shared" si="12"/>
        <v>0</v>
      </c>
      <c r="H453" s="193" t="str">
        <f t="shared" si="13"/>
        <v/>
      </c>
    </row>
    <row r="454" spans="2:8" ht="18" customHeight="1" x14ac:dyDescent="0.25">
      <c r="B454" s="190">
        <v>449</v>
      </c>
      <c r="C454" s="191" t="e">
        <f>IF(B454=0,0,IF(B454=0,"",VLOOKUP(B454,JA!A455:CK899,3,FALSE)))</f>
        <v>#N/A</v>
      </c>
      <c r="D454" s="191" t="e">
        <f>IF(B454=0,0,IF(B454=0,"",VLOOKUP(B454,JA!A455:CK899,4,FALSE)))</f>
        <v>#N/A</v>
      </c>
      <c r="E454" s="191">
        <v>0</v>
      </c>
      <c r="F454" s="191">
        <v>0</v>
      </c>
      <c r="G454" s="192">
        <f>E454+F454</f>
        <v>0</v>
      </c>
      <c r="H454" s="193" t="str">
        <f>IF(G454=0,"",RANK(G454,$G$6:$G$456,0))</f>
        <v/>
      </c>
    </row>
    <row r="455" spans="2:8" ht="18" customHeight="1" x14ac:dyDescent="0.25">
      <c r="B455" s="190">
        <v>450</v>
      </c>
      <c r="C455" s="191" t="e">
        <f>IF(B455=0,0,IF(B455=0,"",VLOOKUP(B455,JA!A456:CK900,3,FALSE)))</f>
        <v>#N/A</v>
      </c>
      <c r="D455" s="191" t="e">
        <f>IF(B455=0,0,IF(B455=0,"",VLOOKUP(B455,JA!A456:CK900,4,FALSE)))</f>
        <v>#N/A</v>
      </c>
      <c r="E455" s="191">
        <v>0</v>
      </c>
      <c r="F455" s="191">
        <v>0</v>
      </c>
      <c r="G455" s="192">
        <f>E455+F455</f>
        <v>0</v>
      </c>
      <c r="H455" s="193" t="str">
        <f>IF(G455=0,"",RANK(G455,$G$6:$G$456,0))</f>
        <v/>
      </c>
    </row>
    <row r="456" spans="2:8" ht="18" customHeight="1" thickBot="1" x14ac:dyDescent="0.3">
      <c r="B456" s="194"/>
      <c r="C456" s="195"/>
      <c r="D456" s="195"/>
      <c r="E456" s="195">
        <v>0</v>
      </c>
      <c r="F456" s="195"/>
      <c r="G456" s="196"/>
      <c r="H456" s="197"/>
    </row>
    <row r="457" spans="2:8" ht="18" customHeight="1" thickTop="1" x14ac:dyDescent="0.25"/>
    <row r="458" spans="2:8" ht="18" customHeight="1" x14ac:dyDescent="0.25"/>
    <row r="459" spans="2:8" ht="18" customHeight="1" x14ac:dyDescent="0.25"/>
    <row r="460" spans="2:8" ht="18" customHeight="1" x14ac:dyDescent="0.25"/>
    <row r="461" spans="2:8" ht="18" customHeight="1" x14ac:dyDescent="0.25"/>
    <row r="462" spans="2:8" ht="18" customHeight="1" x14ac:dyDescent="0.25"/>
    <row r="463" spans="2:8" ht="18" customHeight="1" x14ac:dyDescent="0.25"/>
    <row r="464" spans="2:8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</sheetData>
  <autoFilter ref="B5:H456" xr:uid="{E3023D58-B788-4214-B820-42BD5B3BDDD9}">
    <sortState xmlns:xlrd2="http://schemas.microsoft.com/office/spreadsheetml/2017/richdata2" ref="B7:H456">
      <sortCondition ref="H5:H456"/>
    </sortState>
  </autoFilter>
  <mergeCells count="8">
    <mergeCell ref="B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D7CF-C23D-4DA3-A7DF-FA0B9ED47F25}">
  <dimension ref="A3:I186"/>
  <sheetViews>
    <sheetView topLeftCell="A173" workbookViewId="0">
      <selection activeCell="A184" sqref="A184:I186"/>
    </sheetView>
  </sheetViews>
  <sheetFormatPr baseColWidth="10" defaultRowHeight="14.4" x14ac:dyDescent="0.3"/>
  <cols>
    <col min="4" max="4" width="13.33203125" bestFit="1" customWidth="1"/>
    <col min="5" max="5" width="11.6640625" bestFit="1" customWidth="1"/>
    <col min="8" max="8" width="31.6640625" bestFit="1" customWidth="1"/>
    <col min="9" max="9" width="19.109375" bestFit="1" customWidth="1"/>
  </cols>
  <sheetData>
    <row r="3" spans="1:9" x14ac:dyDescent="0.3">
      <c r="A3" s="382" t="s">
        <v>64</v>
      </c>
      <c r="B3" s="382"/>
      <c r="C3" s="382"/>
      <c r="D3" s="382"/>
      <c r="E3" s="382"/>
      <c r="F3" s="382"/>
      <c r="G3" s="382"/>
      <c r="H3" s="382"/>
      <c r="I3" s="382"/>
    </row>
    <row r="4" spans="1:9" x14ac:dyDescent="0.3">
      <c r="A4" s="363" t="s">
        <v>6</v>
      </c>
      <c r="B4" s="367"/>
      <c r="C4" s="364"/>
      <c r="D4" s="13" t="s">
        <v>7</v>
      </c>
      <c r="E4" s="13" t="s">
        <v>8</v>
      </c>
      <c r="F4" s="363" t="s">
        <v>9</v>
      </c>
      <c r="G4" s="364"/>
      <c r="H4" s="13" t="s">
        <v>10</v>
      </c>
      <c r="I4" s="13" t="s">
        <v>0</v>
      </c>
    </row>
    <row r="5" spans="1:9" x14ac:dyDescent="0.3">
      <c r="A5" s="355" t="s">
        <v>11</v>
      </c>
      <c r="B5" s="355"/>
      <c r="C5" s="355"/>
      <c r="D5" s="355" t="s">
        <v>12</v>
      </c>
      <c r="E5" s="356" t="s">
        <v>13</v>
      </c>
      <c r="F5" s="358" t="s">
        <v>85</v>
      </c>
      <c r="G5" s="359"/>
      <c r="H5" s="4" t="s">
        <v>14</v>
      </c>
      <c r="I5" s="4" t="s">
        <v>15</v>
      </c>
    </row>
    <row r="6" spans="1:9" x14ac:dyDescent="0.3">
      <c r="A6" s="355"/>
      <c r="B6" s="355"/>
      <c r="C6" s="355"/>
      <c r="D6" s="355"/>
      <c r="E6" s="370"/>
      <c r="F6" s="371"/>
      <c r="G6" s="372"/>
      <c r="H6" s="4" t="s">
        <v>14</v>
      </c>
      <c r="I6" s="4" t="s">
        <v>18</v>
      </c>
    </row>
    <row r="7" spans="1:9" x14ac:dyDescent="0.3">
      <c r="A7" s="355"/>
      <c r="B7" s="355"/>
      <c r="C7" s="355"/>
      <c r="D7" s="355"/>
      <c r="E7" s="357"/>
      <c r="F7" s="360"/>
      <c r="G7" s="361"/>
      <c r="H7" s="4" t="s">
        <v>14</v>
      </c>
      <c r="I7" s="4" t="s">
        <v>4</v>
      </c>
    </row>
    <row r="8" spans="1:9" x14ac:dyDescent="0.3">
      <c r="A8" s="355" t="s">
        <v>11</v>
      </c>
      <c r="B8" s="355"/>
      <c r="C8" s="355"/>
      <c r="D8" s="355" t="s">
        <v>12</v>
      </c>
      <c r="E8" s="356" t="s">
        <v>17</v>
      </c>
      <c r="F8" s="358" t="s">
        <v>85</v>
      </c>
      <c r="G8" s="359"/>
      <c r="H8" s="4" t="s">
        <v>14</v>
      </c>
      <c r="I8" s="4" t="s">
        <v>18</v>
      </c>
    </row>
    <row r="9" spans="1:9" x14ac:dyDescent="0.3">
      <c r="A9" s="355"/>
      <c r="B9" s="355"/>
      <c r="C9" s="355"/>
      <c r="D9" s="355"/>
      <c r="E9" s="370"/>
      <c r="F9" s="371"/>
      <c r="G9" s="372"/>
      <c r="H9" s="4" t="s">
        <v>14</v>
      </c>
      <c r="I9" s="4" t="s">
        <v>4</v>
      </c>
    </row>
    <row r="10" spans="1:9" x14ac:dyDescent="0.3">
      <c r="A10" s="355"/>
      <c r="B10" s="355"/>
      <c r="C10" s="355"/>
      <c r="D10" s="355"/>
      <c r="E10" s="357"/>
      <c r="F10" s="360"/>
      <c r="G10" s="361"/>
      <c r="H10" s="4" t="s">
        <v>14</v>
      </c>
      <c r="I10" s="4"/>
    </row>
    <row r="11" spans="1:9" x14ac:dyDescent="0.3">
      <c r="A11" s="6"/>
      <c r="B11" s="14"/>
      <c r="C11" s="14"/>
      <c r="D11" s="14"/>
      <c r="E11" s="11"/>
      <c r="F11" s="11"/>
      <c r="G11" s="11"/>
      <c r="H11" s="14"/>
      <c r="I11" s="7"/>
    </row>
    <row r="12" spans="1:9" x14ac:dyDescent="0.3">
      <c r="A12" s="382" t="s">
        <v>64</v>
      </c>
      <c r="B12" s="382"/>
      <c r="C12" s="382"/>
      <c r="D12" s="382"/>
      <c r="E12" s="382"/>
      <c r="F12" s="382"/>
      <c r="G12" s="382"/>
      <c r="H12" s="382"/>
      <c r="I12" s="382"/>
    </row>
    <row r="13" spans="1:9" x14ac:dyDescent="0.3">
      <c r="A13" s="363" t="s">
        <v>6</v>
      </c>
      <c r="B13" s="367"/>
      <c r="C13" s="364"/>
      <c r="D13" s="13" t="s">
        <v>7</v>
      </c>
      <c r="E13" s="13" t="s">
        <v>8</v>
      </c>
      <c r="F13" s="363" t="s">
        <v>9</v>
      </c>
      <c r="G13" s="364"/>
      <c r="H13" s="13" t="s">
        <v>10</v>
      </c>
      <c r="I13" s="13" t="s">
        <v>0</v>
      </c>
    </row>
    <row r="14" spans="1:9" x14ac:dyDescent="0.3">
      <c r="A14" s="355" t="s">
        <v>11</v>
      </c>
      <c r="B14" s="355"/>
      <c r="C14" s="355"/>
      <c r="D14" s="355" t="s">
        <v>66</v>
      </c>
      <c r="E14" s="356" t="s">
        <v>67</v>
      </c>
      <c r="F14" s="358" t="s">
        <v>86</v>
      </c>
      <c r="G14" s="359"/>
      <c r="H14" s="4" t="s">
        <v>68</v>
      </c>
      <c r="I14" s="4" t="s">
        <v>2</v>
      </c>
    </row>
    <row r="15" spans="1:9" x14ac:dyDescent="0.3">
      <c r="A15" s="355"/>
      <c r="B15" s="355"/>
      <c r="C15" s="355"/>
      <c r="D15" s="355"/>
      <c r="E15" s="370"/>
      <c r="F15" s="371"/>
      <c r="G15" s="372"/>
      <c r="H15" s="4" t="s">
        <v>69</v>
      </c>
      <c r="I15" s="4" t="s">
        <v>87</v>
      </c>
    </row>
    <row r="16" spans="1:9" x14ac:dyDescent="0.3">
      <c r="A16" s="355"/>
      <c r="B16" s="355"/>
      <c r="C16" s="355"/>
      <c r="D16" s="355"/>
      <c r="E16" s="370"/>
      <c r="F16" s="371"/>
      <c r="G16" s="372"/>
      <c r="H16" s="4" t="s">
        <v>70</v>
      </c>
      <c r="I16" s="4" t="s">
        <v>88</v>
      </c>
    </row>
    <row r="17" spans="1:9" x14ac:dyDescent="0.3">
      <c r="A17" s="355"/>
      <c r="B17" s="355"/>
      <c r="C17" s="355"/>
      <c r="D17" s="355"/>
      <c r="E17" s="370"/>
      <c r="F17" s="371"/>
      <c r="G17" s="372"/>
      <c r="H17" s="4" t="s">
        <v>71</v>
      </c>
      <c r="I17" s="4" t="s">
        <v>63</v>
      </c>
    </row>
    <row r="18" spans="1:9" x14ac:dyDescent="0.3">
      <c r="A18" s="355"/>
      <c r="B18" s="355"/>
      <c r="C18" s="355"/>
      <c r="D18" s="355"/>
      <c r="E18" s="357"/>
      <c r="F18" s="360"/>
      <c r="G18" s="361"/>
      <c r="H18" s="17" t="s">
        <v>89</v>
      </c>
      <c r="I18" s="6"/>
    </row>
    <row r="20" spans="1:9" x14ac:dyDescent="0.3">
      <c r="A20" s="382" t="s">
        <v>65</v>
      </c>
      <c r="B20" s="382"/>
      <c r="C20" s="382"/>
      <c r="D20" s="382"/>
      <c r="E20" s="382"/>
      <c r="F20" s="382"/>
      <c r="G20" s="382"/>
      <c r="H20" s="382"/>
      <c r="I20" s="382"/>
    </row>
    <row r="21" spans="1:9" x14ac:dyDescent="0.3">
      <c r="A21" s="363" t="s">
        <v>6</v>
      </c>
      <c r="B21" s="367"/>
      <c r="C21" s="364"/>
      <c r="D21" s="13" t="s">
        <v>7</v>
      </c>
      <c r="E21" s="13" t="s">
        <v>8</v>
      </c>
      <c r="F21" s="363" t="s">
        <v>9</v>
      </c>
      <c r="G21" s="364"/>
      <c r="H21" s="13" t="s">
        <v>10</v>
      </c>
      <c r="I21" s="13" t="s">
        <v>0</v>
      </c>
    </row>
    <row r="22" spans="1:9" x14ac:dyDescent="0.3">
      <c r="A22" s="355" t="s">
        <v>11</v>
      </c>
      <c r="B22" s="355"/>
      <c r="C22" s="355"/>
      <c r="D22" s="355" t="s">
        <v>66</v>
      </c>
      <c r="E22" s="356" t="s">
        <v>67</v>
      </c>
      <c r="F22" s="358" t="s">
        <v>86</v>
      </c>
      <c r="G22" s="359"/>
      <c r="H22" s="4" t="s">
        <v>68</v>
      </c>
      <c r="I22" s="4" t="s">
        <v>2</v>
      </c>
    </row>
    <row r="23" spans="1:9" x14ac:dyDescent="0.3">
      <c r="A23" s="355"/>
      <c r="B23" s="355"/>
      <c r="C23" s="355"/>
      <c r="D23" s="355"/>
      <c r="E23" s="370"/>
      <c r="F23" s="371"/>
      <c r="G23" s="372"/>
      <c r="H23" s="4" t="s">
        <v>69</v>
      </c>
      <c r="I23" s="4" t="s">
        <v>87</v>
      </c>
    </row>
    <row r="24" spans="1:9" x14ac:dyDescent="0.3">
      <c r="A24" s="355"/>
      <c r="B24" s="355"/>
      <c r="C24" s="355"/>
      <c r="D24" s="355"/>
      <c r="E24" s="370"/>
      <c r="F24" s="371"/>
      <c r="G24" s="372"/>
      <c r="H24" s="4" t="s">
        <v>70</v>
      </c>
      <c r="I24" s="4" t="s">
        <v>88</v>
      </c>
    </row>
    <row r="25" spans="1:9" x14ac:dyDescent="0.3">
      <c r="A25" s="355"/>
      <c r="B25" s="355"/>
      <c r="C25" s="355"/>
      <c r="D25" s="355"/>
      <c r="E25" s="370"/>
      <c r="F25" s="371"/>
      <c r="G25" s="372"/>
      <c r="H25" s="4" t="s">
        <v>71</v>
      </c>
      <c r="I25" s="4" t="s">
        <v>63</v>
      </c>
    </row>
    <row r="26" spans="1:9" x14ac:dyDescent="0.3">
      <c r="A26" s="355"/>
      <c r="B26" s="355"/>
      <c r="C26" s="355"/>
      <c r="D26" s="355"/>
      <c r="E26" s="357"/>
      <c r="F26" s="360"/>
      <c r="G26" s="361"/>
      <c r="H26" s="4" t="s">
        <v>83</v>
      </c>
      <c r="I26" s="4" t="s">
        <v>84</v>
      </c>
    </row>
    <row r="28" spans="1:9" x14ac:dyDescent="0.3">
      <c r="A28" s="382" t="s">
        <v>72</v>
      </c>
      <c r="B28" s="382"/>
      <c r="C28" s="382"/>
      <c r="D28" s="382"/>
      <c r="E28" s="382"/>
      <c r="F28" s="382"/>
      <c r="G28" s="382"/>
      <c r="H28" s="382"/>
      <c r="I28" s="382"/>
    </row>
    <row r="29" spans="1:9" x14ac:dyDescent="0.3">
      <c r="A29" s="355" t="s">
        <v>21</v>
      </c>
      <c r="B29" s="355"/>
      <c r="C29" s="355"/>
      <c r="D29" s="5" t="s">
        <v>7</v>
      </c>
      <c r="E29" s="4" t="s">
        <v>8</v>
      </c>
      <c r="F29" s="355" t="s">
        <v>9</v>
      </c>
      <c r="G29" s="355"/>
      <c r="H29" s="4" t="s">
        <v>10</v>
      </c>
      <c r="I29" s="4" t="s">
        <v>0</v>
      </c>
    </row>
    <row r="30" spans="1:9" x14ac:dyDescent="0.3">
      <c r="A30" s="381" t="s">
        <v>22</v>
      </c>
      <c r="B30" s="381"/>
      <c r="C30" s="381"/>
      <c r="D30" s="5" t="s">
        <v>12</v>
      </c>
      <c r="E30" s="4" t="s">
        <v>13</v>
      </c>
      <c r="F30" s="355">
        <v>41</v>
      </c>
      <c r="G30" s="355"/>
      <c r="H30" s="4" t="s">
        <v>23</v>
      </c>
      <c r="I30" s="4" t="s">
        <v>4</v>
      </c>
    </row>
    <row r="31" spans="1:9" x14ac:dyDescent="0.3">
      <c r="D31" s="1"/>
      <c r="F31" s="1"/>
    </row>
    <row r="32" spans="1:9" x14ac:dyDescent="0.3">
      <c r="A32" s="382" t="s">
        <v>73</v>
      </c>
      <c r="B32" s="382"/>
      <c r="C32" s="382"/>
      <c r="D32" s="382"/>
      <c r="E32" s="382"/>
      <c r="F32" s="382"/>
      <c r="G32" s="382"/>
      <c r="H32" s="382"/>
      <c r="I32" s="382"/>
    </row>
    <row r="33" spans="1:9" x14ac:dyDescent="0.3">
      <c r="A33" s="355" t="s">
        <v>21</v>
      </c>
      <c r="B33" s="355"/>
      <c r="C33" s="355"/>
      <c r="D33" s="5" t="s">
        <v>7</v>
      </c>
      <c r="E33" s="4" t="s">
        <v>8</v>
      </c>
      <c r="F33" s="355" t="s">
        <v>9</v>
      </c>
      <c r="G33" s="355"/>
      <c r="H33" s="4" t="s">
        <v>10</v>
      </c>
      <c r="I33" s="4" t="s">
        <v>0</v>
      </c>
    </row>
    <row r="34" spans="1:9" x14ac:dyDescent="0.3">
      <c r="A34" s="383" t="s">
        <v>74</v>
      </c>
      <c r="B34" s="383"/>
      <c r="C34" s="383"/>
      <c r="D34" s="5" t="s">
        <v>12</v>
      </c>
      <c r="E34" s="4" t="s">
        <v>75</v>
      </c>
      <c r="F34" s="355">
        <v>41</v>
      </c>
      <c r="G34" s="355"/>
      <c r="H34" s="15"/>
      <c r="I34" s="15"/>
    </row>
    <row r="36" spans="1:9" x14ac:dyDescent="0.3">
      <c r="A36" s="366">
        <v>45241</v>
      </c>
      <c r="B36" s="366"/>
      <c r="C36" s="366"/>
      <c r="D36" s="366"/>
      <c r="E36" s="366"/>
      <c r="F36" s="366"/>
      <c r="G36" s="366"/>
      <c r="H36" s="366"/>
      <c r="I36" s="366"/>
    </row>
    <row r="37" spans="1:9" x14ac:dyDescent="0.3">
      <c r="A37" s="362" t="s">
        <v>21</v>
      </c>
      <c r="B37" s="362"/>
      <c r="C37" s="362"/>
      <c r="D37" s="16" t="s">
        <v>7</v>
      </c>
      <c r="E37" s="13" t="s">
        <v>8</v>
      </c>
      <c r="F37" s="362" t="s">
        <v>9</v>
      </c>
      <c r="G37" s="362"/>
      <c r="H37" s="13" t="s">
        <v>10</v>
      </c>
      <c r="I37" s="13" t="s">
        <v>0</v>
      </c>
    </row>
    <row r="38" spans="1:9" x14ac:dyDescent="0.3">
      <c r="A38" s="373" t="s">
        <v>76</v>
      </c>
      <c r="B38" s="374"/>
      <c r="C38" s="375"/>
      <c r="D38" s="379" t="s">
        <v>12</v>
      </c>
      <c r="E38" s="356" t="s">
        <v>77</v>
      </c>
      <c r="F38" s="358">
        <v>41</v>
      </c>
      <c r="G38" s="359"/>
      <c r="H38" s="4" t="s">
        <v>33</v>
      </c>
      <c r="I38" s="4" t="s">
        <v>1</v>
      </c>
    </row>
    <row r="39" spans="1:9" x14ac:dyDescent="0.3">
      <c r="A39" s="376"/>
      <c r="B39" s="377"/>
      <c r="C39" s="378"/>
      <c r="D39" s="380"/>
      <c r="E39" s="357"/>
      <c r="F39" s="360"/>
      <c r="G39" s="361"/>
      <c r="H39" s="4" t="s">
        <v>23</v>
      </c>
      <c r="I39" s="4" t="s">
        <v>15</v>
      </c>
    </row>
    <row r="41" spans="1:9" x14ac:dyDescent="0.3">
      <c r="A41" s="366">
        <v>45242</v>
      </c>
      <c r="B41" s="366"/>
      <c r="C41" s="366"/>
      <c r="D41" s="366"/>
      <c r="E41" s="366"/>
      <c r="F41" s="366"/>
      <c r="G41" s="366"/>
      <c r="H41" s="366"/>
      <c r="I41" s="366"/>
    </row>
    <row r="42" spans="1:9" x14ac:dyDescent="0.3">
      <c r="A42" s="365" t="s">
        <v>78</v>
      </c>
      <c r="B42" s="365"/>
      <c r="C42" s="365"/>
      <c r="D42" s="365"/>
      <c r="E42" s="365"/>
      <c r="F42" s="365"/>
      <c r="G42" s="365"/>
      <c r="H42" s="365"/>
      <c r="I42" s="365"/>
    </row>
    <row r="44" spans="1:9" x14ac:dyDescent="0.3">
      <c r="A44" s="366">
        <v>45262</v>
      </c>
      <c r="B44" s="366"/>
      <c r="C44" s="366"/>
      <c r="D44" s="366"/>
      <c r="E44" s="366"/>
      <c r="F44" s="366"/>
      <c r="G44" s="366"/>
      <c r="H44" s="366"/>
      <c r="I44" s="366"/>
    </row>
    <row r="45" spans="1:9" x14ac:dyDescent="0.3">
      <c r="A45" s="363" t="s">
        <v>6</v>
      </c>
      <c r="B45" s="367"/>
      <c r="C45" s="364"/>
      <c r="D45" s="13" t="s">
        <v>7</v>
      </c>
      <c r="E45" s="13" t="s">
        <v>8</v>
      </c>
      <c r="F45" s="363" t="s">
        <v>9</v>
      </c>
      <c r="G45" s="364"/>
      <c r="H45" s="13" t="s">
        <v>10</v>
      </c>
      <c r="I45" s="13" t="s">
        <v>0</v>
      </c>
    </row>
    <row r="46" spans="1:9" x14ac:dyDescent="0.3">
      <c r="A46" s="355" t="s">
        <v>29</v>
      </c>
      <c r="B46" s="355"/>
      <c r="C46" s="355"/>
      <c r="D46" s="355" t="s">
        <v>12</v>
      </c>
      <c r="E46" s="356" t="s">
        <v>13</v>
      </c>
      <c r="F46" s="358" t="s">
        <v>86</v>
      </c>
      <c r="G46" s="359"/>
      <c r="H46" s="4" t="s">
        <v>14</v>
      </c>
      <c r="I46" s="4" t="s">
        <v>15</v>
      </c>
    </row>
    <row r="47" spans="1:9" x14ac:dyDescent="0.3">
      <c r="A47" s="355"/>
      <c r="B47" s="355"/>
      <c r="C47" s="355"/>
      <c r="D47" s="355"/>
      <c r="E47" s="370"/>
      <c r="F47" s="371"/>
      <c r="G47" s="372"/>
      <c r="H47" s="4" t="s">
        <v>14</v>
      </c>
      <c r="I47" s="4" t="s">
        <v>4</v>
      </c>
    </row>
    <row r="48" spans="1:9" x14ac:dyDescent="0.3">
      <c r="A48" s="355"/>
      <c r="B48" s="355"/>
      <c r="C48" s="355"/>
      <c r="D48" s="355"/>
      <c r="E48" s="357"/>
      <c r="F48" s="360"/>
      <c r="G48" s="361"/>
      <c r="H48" s="4" t="s">
        <v>14</v>
      </c>
      <c r="I48" s="4" t="s">
        <v>18</v>
      </c>
    </row>
    <row r="49" spans="1:9" x14ac:dyDescent="0.3">
      <c r="A49" s="355" t="s">
        <v>29</v>
      </c>
      <c r="B49" s="355"/>
      <c r="C49" s="355"/>
      <c r="D49" s="355" t="s">
        <v>12</v>
      </c>
      <c r="E49" s="355" t="s">
        <v>17</v>
      </c>
      <c r="F49" s="355" t="s">
        <v>86</v>
      </c>
      <c r="G49" s="355"/>
      <c r="H49" s="4" t="s">
        <v>14</v>
      </c>
      <c r="I49" s="4" t="s">
        <v>4</v>
      </c>
    </row>
    <row r="50" spans="1:9" x14ac:dyDescent="0.3">
      <c r="A50" s="355"/>
      <c r="B50" s="355"/>
      <c r="C50" s="355"/>
      <c r="D50" s="355"/>
      <c r="E50" s="355"/>
      <c r="F50" s="355"/>
      <c r="G50" s="355"/>
      <c r="H50" s="4" t="s">
        <v>14</v>
      </c>
      <c r="I50" s="4" t="s">
        <v>18</v>
      </c>
    </row>
    <row r="51" spans="1:9" x14ac:dyDescent="0.3">
      <c r="A51" s="6"/>
      <c r="B51" s="14"/>
      <c r="C51" s="14"/>
      <c r="D51" s="14"/>
      <c r="E51" s="11"/>
      <c r="F51" s="11"/>
      <c r="G51" s="11"/>
      <c r="H51" s="14"/>
      <c r="I51" s="7"/>
    </row>
    <row r="52" spans="1:9" x14ac:dyDescent="0.3">
      <c r="A52" s="366">
        <v>45263</v>
      </c>
      <c r="B52" s="366"/>
      <c r="C52" s="366"/>
      <c r="D52" s="366"/>
      <c r="E52" s="366"/>
      <c r="F52" s="366"/>
      <c r="G52" s="366"/>
      <c r="H52" s="366"/>
      <c r="I52" s="366"/>
    </row>
    <row r="53" spans="1:9" x14ac:dyDescent="0.3">
      <c r="A53" s="363" t="s">
        <v>6</v>
      </c>
      <c r="B53" s="367"/>
      <c r="C53" s="364"/>
      <c r="D53" s="13" t="s">
        <v>7</v>
      </c>
      <c r="E53" s="13" t="s">
        <v>8</v>
      </c>
      <c r="F53" s="363" t="s">
        <v>9</v>
      </c>
      <c r="G53" s="364"/>
      <c r="H53" s="13" t="s">
        <v>10</v>
      </c>
      <c r="I53" s="13" t="s">
        <v>0</v>
      </c>
    </row>
    <row r="54" spans="1:9" x14ac:dyDescent="0.3">
      <c r="A54" s="355" t="s">
        <v>29</v>
      </c>
      <c r="B54" s="355"/>
      <c r="C54" s="355"/>
      <c r="D54" s="355" t="s">
        <v>19</v>
      </c>
      <c r="E54" s="368" t="s">
        <v>79</v>
      </c>
      <c r="F54" s="358" t="s">
        <v>86</v>
      </c>
      <c r="G54" s="359"/>
      <c r="H54" s="4" t="s">
        <v>80</v>
      </c>
      <c r="I54" s="4" t="s">
        <v>91</v>
      </c>
    </row>
    <row r="55" spans="1:9" x14ac:dyDescent="0.3">
      <c r="A55" s="355"/>
      <c r="B55" s="355"/>
      <c r="C55" s="355"/>
      <c r="D55" s="355"/>
      <c r="E55" s="369"/>
      <c r="F55" s="360"/>
      <c r="G55" s="361"/>
      <c r="H55" s="4" t="s">
        <v>14</v>
      </c>
      <c r="I55" s="4" t="s">
        <v>108</v>
      </c>
    </row>
    <row r="57" spans="1:9" x14ac:dyDescent="0.3">
      <c r="A57" s="366">
        <v>45276</v>
      </c>
      <c r="B57" s="366"/>
      <c r="C57" s="366"/>
      <c r="D57" s="366"/>
      <c r="E57" s="366"/>
      <c r="F57" s="366"/>
      <c r="G57" s="366"/>
      <c r="H57" s="366"/>
      <c r="I57" s="366"/>
    </row>
    <row r="58" spans="1:9" x14ac:dyDescent="0.3">
      <c r="A58" s="363" t="s">
        <v>6</v>
      </c>
      <c r="B58" s="367"/>
      <c r="C58" s="364"/>
      <c r="D58" s="13" t="s">
        <v>7</v>
      </c>
      <c r="E58" s="13" t="s">
        <v>8</v>
      </c>
      <c r="F58" s="363" t="s">
        <v>9</v>
      </c>
      <c r="G58" s="364"/>
      <c r="H58" s="13" t="s">
        <v>10</v>
      </c>
      <c r="I58" s="13" t="s">
        <v>0</v>
      </c>
    </row>
    <row r="59" spans="1:9" x14ac:dyDescent="0.3">
      <c r="A59" s="355" t="s">
        <v>32</v>
      </c>
      <c r="B59" s="355"/>
      <c r="C59" s="355"/>
      <c r="D59" s="355" t="s">
        <v>12</v>
      </c>
      <c r="E59" s="356" t="s">
        <v>13</v>
      </c>
      <c r="F59" s="358" t="s">
        <v>86</v>
      </c>
      <c r="G59" s="359"/>
      <c r="H59" s="4" t="s">
        <v>80</v>
      </c>
      <c r="I59" s="4" t="s">
        <v>4</v>
      </c>
    </row>
    <row r="60" spans="1:9" x14ac:dyDescent="0.3">
      <c r="A60" s="355"/>
      <c r="B60" s="355"/>
      <c r="C60" s="355"/>
      <c r="D60" s="355"/>
      <c r="E60" s="357"/>
      <c r="F60" s="360"/>
      <c r="G60" s="361"/>
      <c r="H60" s="4" t="s">
        <v>81</v>
      </c>
      <c r="I60" s="4" t="s">
        <v>20</v>
      </c>
    </row>
    <row r="61" spans="1:9" x14ac:dyDescent="0.3">
      <c r="A61" s="362" t="s">
        <v>21</v>
      </c>
      <c r="B61" s="362"/>
      <c r="C61" s="362"/>
      <c r="D61" s="16" t="s">
        <v>7</v>
      </c>
      <c r="E61" s="13" t="s">
        <v>8</v>
      </c>
      <c r="F61" s="363" t="s">
        <v>9</v>
      </c>
      <c r="G61" s="364"/>
      <c r="H61" s="13" t="s">
        <v>10</v>
      </c>
      <c r="I61" s="13" t="s">
        <v>0</v>
      </c>
    </row>
    <row r="62" spans="1:9" x14ac:dyDescent="0.3">
      <c r="A62" s="355" t="s">
        <v>56</v>
      </c>
      <c r="B62" s="355"/>
      <c r="C62" s="355"/>
      <c r="D62" s="5" t="s">
        <v>12</v>
      </c>
      <c r="E62" s="4" t="s">
        <v>57</v>
      </c>
      <c r="F62" s="355" t="s">
        <v>26</v>
      </c>
      <c r="G62" s="355"/>
      <c r="H62" s="4" t="s">
        <v>14</v>
      </c>
      <c r="I62" s="4" t="s">
        <v>63</v>
      </c>
    </row>
    <row r="63" spans="1:9" x14ac:dyDescent="0.3">
      <c r="D63" s="1"/>
      <c r="F63" s="1"/>
    </row>
    <row r="64" spans="1:9" x14ac:dyDescent="0.3">
      <c r="A64" s="366">
        <v>45277</v>
      </c>
      <c r="B64" s="366"/>
      <c r="C64" s="366"/>
      <c r="D64" s="366"/>
      <c r="E64" s="366"/>
      <c r="F64" s="366"/>
      <c r="G64" s="366"/>
      <c r="H64" s="366"/>
      <c r="I64" s="366"/>
    </row>
    <row r="65" spans="1:9" x14ac:dyDescent="0.3">
      <c r="A65" s="362" t="s">
        <v>21</v>
      </c>
      <c r="B65" s="362"/>
      <c r="C65" s="362"/>
      <c r="D65" s="16" t="s">
        <v>7</v>
      </c>
      <c r="E65" s="13" t="s">
        <v>8</v>
      </c>
      <c r="F65" s="363" t="s">
        <v>9</v>
      </c>
      <c r="G65" s="364"/>
      <c r="H65" s="13" t="s">
        <v>10</v>
      </c>
      <c r="I65" s="13" t="s">
        <v>0</v>
      </c>
    </row>
    <row r="66" spans="1:9" x14ac:dyDescent="0.3">
      <c r="A66" s="355" t="s">
        <v>40</v>
      </c>
      <c r="B66" s="355"/>
      <c r="C66" s="355"/>
      <c r="D66" s="5" t="s">
        <v>12</v>
      </c>
      <c r="E66" s="4" t="s">
        <v>25</v>
      </c>
      <c r="F66" s="355" t="s">
        <v>109</v>
      </c>
      <c r="G66" s="355"/>
      <c r="H66" s="4" t="s">
        <v>14</v>
      </c>
      <c r="I66" s="4" t="s">
        <v>28</v>
      </c>
    </row>
    <row r="67" spans="1:9" x14ac:dyDescent="0.3">
      <c r="A67" s="365" t="s">
        <v>82</v>
      </c>
      <c r="B67" s="365"/>
      <c r="C67" s="365"/>
      <c r="D67" s="365"/>
      <c r="E67" s="365"/>
      <c r="F67" s="365"/>
      <c r="G67" s="365"/>
      <c r="H67" s="365"/>
      <c r="I67" s="365"/>
    </row>
    <row r="69" spans="1:9" x14ac:dyDescent="0.3">
      <c r="A69" s="366">
        <v>45298</v>
      </c>
      <c r="B69" s="366"/>
      <c r="C69" s="366"/>
      <c r="D69" s="366"/>
      <c r="E69" s="366"/>
      <c r="F69" s="366"/>
      <c r="G69" s="366"/>
      <c r="H69" s="366"/>
      <c r="I69" s="366"/>
    </row>
    <row r="70" spans="1:9" x14ac:dyDescent="0.3">
      <c r="A70" s="362" t="s">
        <v>21</v>
      </c>
      <c r="B70" s="362"/>
      <c r="C70" s="362"/>
      <c r="D70" s="16" t="s">
        <v>7</v>
      </c>
      <c r="E70" s="13" t="s">
        <v>8</v>
      </c>
      <c r="F70" s="363" t="s">
        <v>9</v>
      </c>
      <c r="G70" s="364"/>
      <c r="H70" s="13" t="s">
        <v>10</v>
      </c>
      <c r="I70" s="13" t="s">
        <v>0</v>
      </c>
    </row>
    <row r="71" spans="1:9" x14ac:dyDescent="0.3">
      <c r="A71" s="355" t="s">
        <v>92</v>
      </c>
      <c r="B71" s="355"/>
      <c r="C71" s="355"/>
      <c r="D71" s="5" t="s">
        <v>12</v>
      </c>
      <c r="E71" s="4" t="s">
        <v>25</v>
      </c>
      <c r="F71" s="355" t="s">
        <v>93</v>
      </c>
      <c r="G71" s="355"/>
      <c r="H71" s="4" t="s">
        <v>14</v>
      </c>
      <c r="I71" s="4" t="s">
        <v>28</v>
      </c>
    </row>
    <row r="72" spans="1:9" x14ac:dyDescent="0.3">
      <c r="A72" s="1"/>
      <c r="B72" s="1"/>
      <c r="C72" s="1"/>
      <c r="D72" s="2"/>
      <c r="E72" s="3"/>
      <c r="F72" s="1"/>
      <c r="G72" s="3"/>
      <c r="H72" s="1"/>
      <c r="I72" s="1"/>
    </row>
    <row r="73" spans="1:9" x14ac:dyDescent="0.3">
      <c r="A73" s="366">
        <v>45304</v>
      </c>
      <c r="B73" s="366"/>
      <c r="C73" s="366"/>
      <c r="D73" s="366"/>
      <c r="E73" s="366"/>
      <c r="F73" s="366"/>
      <c r="G73" s="366"/>
      <c r="H73" s="366"/>
      <c r="I73" s="366"/>
    </row>
    <row r="74" spans="1:9" x14ac:dyDescent="0.3">
      <c r="A74" s="362" t="s">
        <v>21</v>
      </c>
      <c r="B74" s="362"/>
      <c r="C74" s="362"/>
      <c r="D74" s="16" t="s">
        <v>7</v>
      </c>
      <c r="E74" s="13" t="s">
        <v>8</v>
      </c>
      <c r="F74" s="363" t="s">
        <v>9</v>
      </c>
      <c r="G74" s="364"/>
      <c r="H74" s="13" t="s">
        <v>10</v>
      </c>
      <c r="I74" s="13" t="s">
        <v>0</v>
      </c>
    </row>
    <row r="75" spans="1:9" x14ac:dyDescent="0.3">
      <c r="A75" s="355" t="s">
        <v>55</v>
      </c>
      <c r="B75" s="355"/>
      <c r="C75" s="355"/>
      <c r="D75" s="385" t="s">
        <v>12</v>
      </c>
      <c r="E75" s="355" t="s">
        <v>13</v>
      </c>
      <c r="F75" s="355" t="s">
        <v>39</v>
      </c>
      <c r="G75" s="355"/>
      <c r="H75" s="4" t="s">
        <v>14</v>
      </c>
      <c r="I75" s="4" t="s">
        <v>110</v>
      </c>
    </row>
    <row r="76" spans="1:9" x14ac:dyDescent="0.3">
      <c r="A76" s="355"/>
      <c r="B76" s="355"/>
      <c r="C76" s="355"/>
      <c r="D76" s="385"/>
      <c r="E76" s="355"/>
      <c r="F76" s="355"/>
      <c r="G76" s="355"/>
      <c r="H76" s="4" t="s">
        <v>30</v>
      </c>
      <c r="I76" s="4" t="s">
        <v>4</v>
      </c>
    </row>
    <row r="77" spans="1:9" x14ac:dyDescent="0.3">
      <c r="A77" s="355"/>
      <c r="B77" s="355"/>
      <c r="C77" s="355"/>
      <c r="D77" s="385"/>
      <c r="E77" s="355"/>
      <c r="F77" s="355"/>
      <c r="G77" s="355"/>
      <c r="H77" s="4" t="s">
        <v>30</v>
      </c>
      <c r="I77" s="4" t="s">
        <v>18</v>
      </c>
    </row>
    <row r="78" spans="1:9" x14ac:dyDescent="0.3">
      <c r="A78" s="355"/>
      <c r="B78" s="355"/>
      <c r="C78" s="355"/>
      <c r="D78" s="385"/>
      <c r="E78" s="355"/>
      <c r="F78" s="355"/>
      <c r="G78" s="355"/>
      <c r="H78" s="4" t="s">
        <v>30</v>
      </c>
      <c r="I78" s="4" t="s">
        <v>3</v>
      </c>
    </row>
    <row r="79" spans="1:9" x14ac:dyDescent="0.3">
      <c r="A79" s="366">
        <v>45305</v>
      </c>
      <c r="B79" s="366"/>
      <c r="C79" s="366"/>
      <c r="D79" s="366"/>
      <c r="E79" s="366"/>
      <c r="F79" s="366"/>
      <c r="G79" s="366"/>
      <c r="H79" s="366"/>
      <c r="I79" s="366"/>
    </row>
    <row r="80" spans="1:9" x14ac:dyDescent="0.3">
      <c r="A80" s="362" t="s">
        <v>21</v>
      </c>
      <c r="B80" s="362"/>
      <c r="C80" s="362"/>
      <c r="D80" s="16" t="s">
        <v>7</v>
      </c>
      <c r="E80" s="13" t="s">
        <v>8</v>
      </c>
      <c r="F80" s="363" t="s">
        <v>9</v>
      </c>
      <c r="G80" s="364"/>
      <c r="H80" s="13" t="s">
        <v>10</v>
      </c>
      <c r="I80" s="13" t="s">
        <v>0</v>
      </c>
    </row>
    <row r="81" spans="1:9" x14ac:dyDescent="0.3">
      <c r="A81" s="384" t="s">
        <v>42</v>
      </c>
      <c r="B81" s="355"/>
      <c r="C81" s="355"/>
      <c r="D81" s="385" t="s">
        <v>12</v>
      </c>
      <c r="E81" s="386" t="s">
        <v>43</v>
      </c>
      <c r="F81" s="358" t="s">
        <v>39</v>
      </c>
      <c r="G81" s="359"/>
      <c r="H81" s="4" t="s">
        <v>14</v>
      </c>
      <c r="I81" s="4" t="s">
        <v>28</v>
      </c>
    </row>
    <row r="82" spans="1:9" x14ac:dyDescent="0.3">
      <c r="A82" s="355"/>
      <c r="B82" s="355"/>
      <c r="C82" s="355"/>
      <c r="D82" s="385"/>
      <c r="E82" s="357"/>
      <c r="F82" s="360"/>
      <c r="G82" s="361"/>
      <c r="H82" s="4" t="s">
        <v>23</v>
      </c>
      <c r="I82" s="4" t="s">
        <v>16</v>
      </c>
    </row>
    <row r="84" spans="1:9" s="1" customFormat="1" ht="24" customHeight="1" x14ac:dyDescent="0.3">
      <c r="A84" s="362" t="s">
        <v>21</v>
      </c>
      <c r="B84" s="362"/>
      <c r="C84" s="362"/>
      <c r="D84" s="16" t="s">
        <v>7</v>
      </c>
      <c r="E84" s="13" t="s">
        <v>8</v>
      </c>
      <c r="F84" s="363" t="s">
        <v>9</v>
      </c>
      <c r="G84" s="364"/>
      <c r="H84" s="13" t="s">
        <v>10</v>
      </c>
      <c r="I84" s="13" t="s">
        <v>0</v>
      </c>
    </row>
    <row r="85" spans="1:9" s="1" customFormat="1" ht="24" customHeight="1" x14ac:dyDescent="0.3">
      <c r="A85" s="355" t="s">
        <v>92</v>
      </c>
      <c r="B85" s="355"/>
      <c r="C85" s="355"/>
      <c r="D85" s="5" t="s">
        <v>12</v>
      </c>
      <c r="E85" s="4" t="s">
        <v>25</v>
      </c>
      <c r="F85" s="355" t="s">
        <v>93</v>
      </c>
      <c r="G85" s="355"/>
      <c r="H85" s="4" t="s">
        <v>14</v>
      </c>
      <c r="I85" s="4" t="s">
        <v>28</v>
      </c>
    </row>
    <row r="86" spans="1:9" s="1" customFormat="1" ht="24" customHeight="1" x14ac:dyDescent="0.3">
      <c r="D86" s="2"/>
      <c r="E86" s="3"/>
      <c r="G86" s="3"/>
    </row>
    <row r="87" spans="1:9" s="1" customFormat="1" ht="24" customHeight="1" x14ac:dyDescent="0.3">
      <c r="A87" s="366">
        <v>45304</v>
      </c>
      <c r="B87" s="366"/>
      <c r="C87" s="366"/>
      <c r="D87" s="366"/>
      <c r="E87" s="366"/>
      <c r="F87" s="366"/>
      <c r="G87" s="366"/>
      <c r="H87" s="366"/>
      <c r="I87" s="366"/>
    </row>
    <row r="88" spans="1:9" s="1" customFormat="1" ht="24" customHeight="1" x14ac:dyDescent="0.3">
      <c r="A88" s="362" t="s">
        <v>21</v>
      </c>
      <c r="B88" s="362"/>
      <c r="C88" s="362"/>
      <c r="D88" s="16" t="s">
        <v>7</v>
      </c>
      <c r="E88" s="13" t="s">
        <v>8</v>
      </c>
      <c r="F88" s="363" t="s">
        <v>9</v>
      </c>
      <c r="G88" s="364"/>
      <c r="H88" s="13" t="s">
        <v>10</v>
      </c>
      <c r="I88" s="13" t="s">
        <v>0</v>
      </c>
    </row>
    <row r="89" spans="1:9" s="1" customFormat="1" ht="24" customHeight="1" x14ac:dyDescent="0.3">
      <c r="A89" s="355" t="s">
        <v>55</v>
      </c>
      <c r="B89" s="355"/>
      <c r="C89" s="355"/>
      <c r="D89" s="385" t="s">
        <v>12</v>
      </c>
      <c r="E89" s="355" t="s">
        <v>13</v>
      </c>
      <c r="F89" s="355" t="s">
        <v>39</v>
      </c>
      <c r="G89" s="355"/>
      <c r="H89" s="4" t="s">
        <v>14</v>
      </c>
      <c r="I89" s="4" t="s">
        <v>110</v>
      </c>
    </row>
    <row r="90" spans="1:9" s="1" customFormat="1" ht="24" customHeight="1" x14ac:dyDescent="0.3">
      <c r="A90" s="355"/>
      <c r="B90" s="355"/>
      <c r="C90" s="355"/>
      <c r="D90" s="385"/>
      <c r="E90" s="355"/>
      <c r="F90" s="355"/>
      <c r="G90" s="355"/>
      <c r="H90" s="4" t="s">
        <v>30</v>
      </c>
      <c r="I90" s="4" t="s">
        <v>4</v>
      </c>
    </row>
    <row r="91" spans="1:9" s="1" customFormat="1" ht="24" customHeight="1" x14ac:dyDescent="0.3">
      <c r="A91" s="355"/>
      <c r="B91" s="355"/>
      <c r="C91" s="355"/>
      <c r="D91" s="385"/>
      <c r="E91" s="355"/>
      <c r="F91" s="355"/>
      <c r="G91" s="355"/>
      <c r="H91" s="4" t="s">
        <v>30</v>
      </c>
      <c r="I91" s="4" t="s">
        <v>18</v>
      </c>
    </row>
    <row r="92" spans="1:9" s="1" customFormat="1" ht="24" customHeight="1" x14ac:dyDescent="0.3">
      <c r="A92" s="355"/>
      <c r="B92" s="355"/>
      <c r="C92" s="355"/>
      <c r="D92" s="385"/>
      <c r="E92" s="355"/>
      <c r="F92" s="355"/>
      <c r="G92" s="355"/>
      <c r="H92" s="4" t="s">
        <v>30</v>
      </c>
      <c r="I92" s="4" t="s">
        <v>3</v>
      </c>
    </row>
    <row r="93" spans="1:9" s="1" customFormat="1" ht="24" customHeight="1" x14ac:dyDescent="0.3">
      <c r="A93" s="366">
        <v>45305</v>
      </c>
      <c r="B93" s="366"/>
      <c r="C93" s="366"/>
      <c r="D93" s="366"/>
      <c r="E93" s="366"/>
      <c r="F93" s="366"/>
      <c r="G93" s="366"/>
      <c r="H93" s="366"/>
      <c r="I93" s="366"/>
    </row>
    <row r="94" spans="1:9" s="1" customFormat="1" ht="24" customHeight="1" x14ac:dyDescent="0.3">
      <c r="A94" s="362" t="s">
        <v>21</v>
      </c>
      <c r="B94" s="362"/>
      <c r="C94" s="362"/>
      <c r="D94" s="16" t="s">
        <v>7</v>
      </c>
      <c r="E94" s="13" t="s">
        <v>8</v>
      </c>
      <c r="F94" s="363" t="s">
        <v>9</v>
      </c>
      <c r="G94" s="364"/>
      <c r="H94" s="13" t="s">
        <v>10</v>
      </c>
      <c r="I94" s="13" t="s">
        <v>0</v>
      </c>
    </row>
    <row r="95" spans="1:9" s="1" customFormat="1" ht="24" customHeight="1" x14ac:dyDescent="0.3">
      <c r="A95" s="384" t="s">
        <v>42</v>
      </c>
      <c r="B95" s="355"/>
      <c r="C95" s="355"/>
      <c r="D95" s="385" t="s">
        <v>12</v>
      </c>
      <c r="E95" s="386" t="s">
        <v>43</v>
      </c>
      <c r="F95" s="358" t="s">
        <v>39</v>
      </c>
      <c r="G95" s="359"/>
      <c r="H95" s="4" t="s">
        <v>14</v>
      </c>
      <c r="I95" s="4" t="s">
        <v>28</v>
      </c>
    </row>
    <row r="96" spans="1:9" s="1" customFormat="1" ht="24" customHeight="1" x14ac:dyDescent="0.3">
      <c r="A96" s="355"/>
      <c r="B96" s="355"/>
      <c r="C96" s="355"/>
      <c r="D96" s="385"/>
      <c r="E96" s="357"/>
      <c r="F96" s="360"/>
      <c r="G96" s="361"/>
      <c r="H96" s="4" t="s">
        <v>23</v>
      </c>
      <c r="I96" s="4" t="s">
        <v>16</v>
      </c>
    </row>
    <row r="98" spans="1:9" s="1" customFormat="1" ht="24" customHeight="1" x14ac:dyDescent="0.3">
      <c r="A98" s="366">
        <v>45318</v>
      </c>
      <c r="B98" s="366"/>
      <c r="C98" s="366"/>
      <c r="D98" s="366"/>
      <c r="E98" s="366"/>
      <c r="F98" s="366"/>
      <c r="G98" s="366"/>
      <c r="H98" s="366"/>
      <c r="I98" s="366"/>
    </row>
    <row r="99" spans="1:9" s="1" customFormat="1" ht="24" customHeight="1" x14ac:dyDescent="0.3">
      <c r="A99" s="363" t="s">
        <v>6</v>
      </c>
      <c r="B99" s="367"/>
      <c r="C99" s="364"/>
      <c r="D99" s="13" t="s">
        <v>7</v>
      </c>
      <c r="E99" s="13" t="s">
        <v>8</v>
      </c>
      <c r="F99" s="363" t="s">
        <v>9</v>
      </c>
      <c r="G99" s="364"/>
      <c r="H99" s="13" t="s">
        <v>10</v>
      </c>
      <c r="I99" s="13" t="s">
        <v>0</v>
      </c>
    </row>
    <row r="100" spans="1:9" s="1" customFormat="1" ht="24" customHeight="1" x14ac:dyDescent="0.3">
      <c r="A100" s="387" t="s">
        <v>41</v>
      </c>
      <c r="B100" s="387"/>
      <c r="C100" s="387"/>
      <c r="D100" s="22" t="s">
        <v>12</v>
      </c>
      <c r="E100" s="25" t="s">
        <v>77</v>
      </c>
      <c r="F100" s="388" t="s">
        <v>26</v>
      </c>
      <c r="G100" s="388"/>
      <c r="H100" s="26" t="s">
        <v>30</v>
      </c>
      <c r="I100" s="26" t="s">
        <v>63</v>
      </c>
    </row>
    <row r="101" spans="1:9" s="1" customFormat="1" ht="24" customHeight="1" x14ac:dyDescent="0.3">
      <c r="A101" s="389" t="s">
        <v>41</v>
      </c>
      <c r="B101" s="390"/>
      <c r="C101" s="391"/>
      <c r="D101" s="395" t="s">
        <v>12</v>
      </c>
      <c r="E101" s="397" t="s">
        <v>77</v>
      </c>
      <c r="F101" s="399" t="s">
        <v>31</v>
      </c>
      <c r="G101" s="400"/>
      <c r="H101" s="19" t="s">
        <v>30</v>
      </c>
      <c r="I101" s="26" t="s">
        <v>112</v>
      </c>
    </row>
    <row r="102" spans="1:9" s="1" customFormat="1" ht="24" customHeight="1" x14ac:dyDescent="0.3">
      <c r="A102" s="392"/>
      <c r="B102" s="393"/>
      <c r="C102" s="394"/>
      <c r="D102" s="396"/>
      <c r="E102" s="398"/>
      <c r="F102" s="401"/>
      <c r="G102" s="402"/>
      <c r="H102" s="26" t="s">
        <v>30</v>
      </c>
      <c r="I102" s="26" t="s">
        <v>15</v>
      </c>
    </row>
    <row r="103" spans="1:9" s="1" customFormat="1" ht="24" customHeight="1" x14ac:dyDescent="0.3">
      <c r="A103" s="403" t="s">
        <v>41</v>
      </c>
      <c r="B103" s="403"/>
      <c r="C103" s="403"/>
      <c r="D103" s="28" t="s">
        <v>12</v>
      </c>
      <c r="E103" s="24" t="s">
        <v>94</v>
      </c>
      <c r="F103" s="404" t="s">
        <v>26</v>
      </c>
      <c r="G103" s="404"/>
      <c r="H103" s="27" t="s">
        <v>30</v>
      </c>
      <c r="I103" s="27" t="s">
        <v>63</v>
      </c>
    </row>
    <row r="104" spans="1:9" s="1" customFormat="1" ht="24" customHeight="1" x14ac:dyDescent="0.3">
      <c r="A104" s="403" t="s">
        <v>41</v>
      </c>
      <c r="B104" s="403"/>
      <c r="C104" s="403"/>
      <c r="D104" s="405" t="s">
        <v>12</v>
      </c>
      <c r="E104" s="404" t="s">
        <v>94</v>
      </c>
      <c r="F104" s="404" t="s">
        <v>31</v>
      </c>
      <c r="G104" s="404"/>
      <c r="H104" s="27" t="s">
        <v>30</v>
      </c>
      <c r="I104" s="27" t="s">
        <v>18</v>
      </c>
    </row>
    <row r="105" spans="1:9" s="1" customFormat="1" ht="24" customHeight="1" x14ac:dyDescent="0.3">
      <c r="A105" s="403"/>
      <c r="B105" s="403"/>
      <c r="C105" s="403"/>
      <c r="D105" s="405"/>
      <c r="E105" s="404"/>
      <c r="F105" s="404"/>
      <c r="G105" s="404"/>
      <c r="H105" s="27" t="s">
        <v>30</v>
      </c>
      <c r="I105" s="27" t="s">
        <v>110</v>
      </c>
    </row>
    <row r="107" spans="1:9" s="1" customFormat="1" ht="24" customHeight="1" x14ac:dyDescent="0.3">
      <c r="A107" s="366">
        <v>45339</v>
      </c>
      <c r="B107" s="366"/>
      <c r="C107" s="366"/>
      <c r="D107" s="366"/>
      <c r="E107" s="366"/>
      <c r="F107" s="366"/>
      <c r="G107" s="366"/>
      <c r="H107" s="366"/>
      <c r="I107" s="366"/>
    </row>
    <row r="108" spans="1:9" s="1" customFormat="1" ht="24" customHeight="1" x14ac:dyDescent="0.3">
      <c r="A108" s="362" t="s">
        <v>21</v>
      </c>
      <c r="B108" s="362"/>
      <c r="C108" s="362"/>
      <c r="D108" s="16" t="s">
        <v>7</v>
      </c>
      <c r="E108" s="13" t="s">
        <v>8</v>
      </c>
      <c r="F108" s="362" t="s">
        <v>9</v>
      </c>
      <c r="G108" s="362"/>
      <c r="H108" s="13" t="s">
        <v>10</v>
      </c>
      <c r="I108" s="13" t="s">
        <v>0</v>
      </c>
    </row>
    <row r="109" spans="1:9" s="1" customFormat="1" ht="24" customHeight="1" x14ac:dyDescent="0.3">
      <c r="A109" s="355" t="s">
        <v>48</v>
      </c>
      <c r="B109" s="355"/>
      <c r="C109" s="355"/>
      <c r="D109" s="385" t="s">
        <v>12</v>
      </c>
      <c r="E109" s="355" t="s">
        <v>13</v>
      </c>
      <c r="F109" s="355" t="s">
        <v>59</v>
      </c>
      <c r="G109" s="355"/>
      <c r="H109" s="4" t="s">
        <v>33</v>
      </c>
      <c r="I109" s="4" t="s">
        <v>90</v>
      </c>
    </row>
    <row r="110" spans="1:9" s="1" customFormat="1" ht="24" customHeight="1" x14ac:dyDescent="0.3">
      <c r="A110" s="355"/>
      <c r="B110" s="355"/>
      <c r="C110" s="355"/>
      <c r="D110" s="385"/>
      <c r="E110" s="355"/>
      <c r="F110" s="355"/>
      <c r="G110" s="355"/>
      <c r="H110" s="4" t="s">
        <v>23</v>
      </c>
      <c r="I110" s="4" t="s">
        <v>110</v>
      </c>
    </row>
    <row r="111" spans="1:9" s="1" customFormat="1" ht="24" customHeight="1" x14ac:dyDescent="0.3">
      <c r="A111" s="355"/>
      <c r="B111" s="355"/>
      <c r="C111" s="355"/>
      <c r="D111" s="385"/>
      <c r="E111" s="355"/>
      <c r="F111" s="355"/>
      <c r="G111" s="355"/>
      <c r="H111" s="4" t="s">
        <v>23</v>
      </c>
      <c r="I111" s="4" t="s">
        <v>20</v>
      </c>
    </row>
    <row r="112" spans="1:9" s="1" customFormat="1" ht="24" customHeight="1" x14ac:dyDescent="0.3">
      <c r="D112" s="2"/>
      <c r="E112" s="3"/>
      <c r="G112" s="3"/>
    </row>
    <row r="113" spans="1:9" s="1" customFormat="1" ht="24" customHeight="1" x14ac:dyDescent="0.3">
      <c r="A113" s="366">
        <v>45346</v>
      </c>
      <c r="B113" s="366"/>
      <c r="C113" s="366"/>
      <c r="D113" s="366"/>
      <c r="E113" s="366"/>
      <c r="F113" s="366"/>
      <c r="G113" s="366"/>
      <c r="H113" s="366"/>
      <c r="I113" s="366"/>
    </row>
    <row r="114" spans="1:9" s="1" customFormat="1" ht="24" customHeight="1" x14ac:dyDescent="0.3">
      <c r="A114" s="362" t="s">
        <v>21</v>
      </c>
      <c r="B114" s="362"/>
      <c r="C114" s="362"/>
      <c r="D114" s="16" t="s">
        <v>7</v>
      </c>
      <c r="E114" s="13" t="s">
        <v>8</v>
      </c>
      <c r="F114" s="363" t="s">
        <v>9</v>
      </c>
      <c r="G114" s="364"/>
      <c r="H114" s="13" t="s">
        <v>10</v>
      </c>
      <c r="I114" s="13" t="s">
        <v>111</v>
      </c>
    </row>
    <row r="115" spans="1:9" s="1" customFormat="1" ht="24" customHeight="1" thickBot="1" x14ac:dyDescent="0.35">
      <c r="A115" s="355" t="s">
        <v>95</v>
      </c>
      <c r="B115" s="355"/>
      <c r="C115" s="355"/>
      <c r="D115" s="5" t="s">
        <v>12</v>
      </c>
      <c r="E115" s="8" t="s">
        <v>13</v>
      </c>
      <c r="F115" s="358" t="s">
        <v>96</v>
      </c>
      <c r="G115" s="359"/>
      <c r="H115" s="4" t="s">
        <v>23</v>
      </c>
      <c r="I115" s="9" t="s">
        <v>24</v>
      </c>
    </row>
    <row r="116" spans="1:9" s="1" customFormat="1" ht="24" customHeight="1" x14ac:dyDescent="0.3">
      <c r="A116" s="362" t="s">
        <v>21</v>
      </c>
      <c r="B116" s="362"/>
      <c r="C116" s="362"/>
      <c r="D116" s="16" t="s">
        <v>7</v>
      </c>
      <c r="E116" s="13" t="s">
        <v>8</v>
      </c>
      <c r="F116" s="363" t="s">
        <v>9</v>
      </c>
      <c r="G116" s="364"/>
      <c r="H116" s="13" t="s">
        <v>10</v>
      </c>
      <c r="I116" s="13" t="s">
        <v>0</v>
      </c>
    </row>
    <row r="117" spans="1:9" s="1" customFormat="1" ht="24" customHeight="1" x14ac:dyDescent="0.3">
      <c r="A117" s="355" t="s">
        <v>97</v>
      </c>
      <c r="B117" s="355"/>
      <c r="C117" s="355"/>
      <c r="D117" s="385" t="s">
        <v>19</v>
      </c>
      <c r="E117" s="356" t="s">
        <v>98</v>
      </c>
      <c r="F117" s="358" t="s">
        <v>36</v>
      </c>
      <c r="G117" s="359"/>
      <c r="H117" s="4" t="s">
        <v>33</v>
      </c>
      <c r="I117" s="4" t="s">
        <v>2</v>
      </c>
    </row>
    <row r="118" spans="1:9" s="1" customFormat="1" ht="24" customHeight="1" x14ac:dyDescent="0.3">
      <c r="A118" s="356"/>
      <c r="B118" s="356"/>
      <c r="C118" s="356"/>
      <c r="D118" s="379"/>
      <c r="E118" s="370"/>
      <c r="F118" s="371"/>
      <c r="G118" s="372"/>
      <c r="H118" s="8" t="s">
        <v>14</v>
      </c>
      <c r="I118" s="4" t="s">
        <v>110</v>
      </c>
    </row>
    <row r="119" spans="1:9" s="1" customFormat="1" ht="24" customHeight="1" thickBot="1" x14ac:dyDescent="0.35">
      <c r="A119" s="406"/>
      <c r="B119" s="406"/>
      <c r="C119" s="406"/>
      <c r="D119" s="407"/>
      <c r="E119" s="408"/>
      <c r="F119" s="409"/>
      <c r="G119" s="410"/>
      <c r="H119" s="9" t="s">
        <v>34</v>
      </c>
      <c r="I119" s="9" t="s">
        <v>87</v>
      </c>
    </row>
    <row r="121" spans="1:9" s="1" customFormat="1" ht="24" customHeight="1" x14ac:dyDescent="0.3">
      <c r="A121" s="366">
        <v>45374</v>
      </c>
      <c r="B121" s="366"/>
      <c r="C121" s="366"/>
      <c r="D121" s="366"/>
      <c r="E121" s="366"/>
      <c r="F121" s="366"/>
      <c r="G121" s="366"/>
      <c r="H121" s="366"/>
      <c r="I121" s="366"/>
    </row>
    <row r="122" spans="1:9" s="1" customFormat="1" ht="24" customHeight="1" x14ac:dyDescent="0.3">
      <c r="A122" s="362" t="s">
        <v>21</v>
      </c>
      <c r="B122" s="362"/>
      <c r="C122" s="362"/>
      <c r="D122" s="16" t="s">
        <v>7</v>
      </c>
      <c r="E122" s="13" t="s">
        <v>8</v>
      </c>
      <c r="F122" s="363" t="s">
        <v>9</v>
      </c>
      <c r="G122" s="364"/>
      <c r="H122" s="13" t="s">
        <v>10</v>
      </c>
      <c r="I122" s="13" t="s">
        <v>0</v>
      </c>
    </row>
    <row r="123" spans="1:9" s="1" customFormat="1" ht="24" customHeight="1" x14ac:dyDescent="0.3">
      <c r="A123" s="355" t="s">
        <v>46</v>
      </c>
      <c r="B123" s="355"/>
      <c r="C123" s="355"/>
      <c r="D123" s="5" t="s">
        <v>12</v>
      </c>
      <c r="E123" s="4" t="s">
        <v>47</v>
      </c>
      <c r="F123" s="355" t="s">
        <v>26</v>
      </c>
      <c r="G123" s="355"/>
      <c r="H123" s="4" t="s">
        <v>23</v>
      </c>
      <c r="I123" s="4" t="s">
        <v>63</v>
      </c>
    </row>
    <row r="124" spans="1:9" s="1" customFormat="1" ht="24" customHeight="1" x14ac:dyDescent="0.3">
      <c r="D124" s="2"/>
      <c r="E124" s="3"/>
      <c r="G124" s="3"/>
    </row>
    <row r="125" spans="1:9" s="1" customFormat="1" ht="24" customHeight="1" x14ac:dyDescent="0.3">
      <c r="A125" s="366">
        <v>45381</v>
      </c>
      <c r="B125" s="366"/>
      <c r="C125" s="366"/>
      <c r="D125" s="366"/>
      <c r="E125" s="366"/>
      <c r="F125" s="366"/>
      <c r="G125" s="366"/>
      <c r="H125" s="366"/>
      <c r="I125" s="366"/>
    </row>
    <row r="126" spans="1:9" s="1" customFormat="1" ht="24" customHeight="1" x14ac:dyDescent="0.3">
      <c r="A126" s="362" t="s">
        <v>21</v>
      </c>
      <c r="B126" s="362"/>
      <c r="C126" s="362"/>
      <c r="D126" s="16" t="s">
        <v>7</v>
      </c>
      <c r="E126" s="13" t="s">
        <v>8</v>
      </c>
      <c r="F126" s="363" t="s">
        <v>9</v>
      </c>
      <c r="G126" s="364"/>
      <c r="H126" s="13" t="s">
        <v>10</v>
      </c>
      <c r="I126" s="13" t="s">
        <v>0</v>
      </c>
    </row>
    <row r="127" spans="1:9" s="1" customFormat="1" ht="24" customHeight="1" x14ac:dyDescent="0.3">
      <c r="A127" s="384" t="s">
        <v>35</v>
      </c>
      <c r="B127" s="384"/>
      <c r="C127" s="384"/>
      <c r="D127" s="385" t="s">
        <v>19</v>
      </c>
      <c r="E127" s="355" t="s">
        <v>13</v>
      </c>
      <c r="F127" s="355" t="s">
        <v>36</v>
      </c>
      <c r="G127" s="355"/>
      <c r="H127" s="4" t="s">
        <v>33</v>
      </c>
      <c r="I127" s="20" t="s">
        <v>87</v>
      </c>
    </row>
    <row r="128" spans="1:9" s="1" customFormat="1" ht="24" customHeight="1" x14ac:dyDescent="0.3">
      <c r="A128" s="384"/>
      <c r="B128" s="384"/>
      <c r="C128" s="384"/>
      <c r="D128" s="385"/>
      <c r="E128" s="355"/>
      <c r="F128" s="355"/>
      <c r="G128" s="355"/>
      <c r="H128" s="4" t="s">
        <v>60</v>
      </c>
      <c r="I128" s="20" t="s">
        <v>4</v>
      </c>
    </row>
    <row r="129" spans="1:9" s="1" customFormat="1" ht="24" customHeight="1" x14ac:dyDescent="0.3">
      <c r="A129" s="384"/>
      <c r="B129" s="384"/>
      <c r="C129" s="384"/>
      <c r="D129" s="385"/>
      <c r="E129" s="355"/>
      <c r="F129" s="355"/>
      <c r="G129" s="355"/>
      <c r="H129" s="4" t="s">
        <v>37</v>
      </c>
      <c r="I129" s="20" t="s">
        <v>63</v>
      </c>
    </row>
    <row r="130" spans="1:9" s="1" customFormat="1" ht="24" customHeight="1" x14ac:dyDescent="0.3">
      <c r="A130" s="384"/>
      <c r="B130" s="384"/>
      <c r="C130" s="384"/>
      <c r="D130" s="385"/>
      <c r="E130" s="355"/>
      <c r="F130" s="355"/>
      <c r="G130" s="355"/>
      <c r="H130" s="356" t="s">
        <v>38</v>
      </c>
      <c r="I130" s="21" t="s">
        <v>2</v>
      </c>
    </row>
    <row r="131" spans="1:9" s="1" customFormat="1" ht="24" customHeight="1" x14ac:dyDescent="0.3">
      <c r="A131" s="384"/>
      <c r="B131" s="384"/>
      <c r="C131" s="384"/>
      <c r="D131" s="385"/>
      <c r="E131" s="355"/>
      <c r="F131" s="355"/>
      <c r="G131" s="355"/>
      <c r="H131" s="370"/>
      <c r="I131" s="21" t="s">
        <v>27</v>
      </c>
    </row>
    <row r="132" spans="1:9" s="1" customFormat="1" ht="24" customHeight="1" x14ac:dyDescent="0.3">
      <c r="A132" s="384"/>
      <c r="B132" s="384"/>
      <c r="C132" s="384"/>
      <c r="D132" s="385"/>
      <c r="E132" s="355"/>
      <c r="F132" s="355"/>
      <c r="G132" s="355"/>
      <c r="H132" s="370"/>
      <c r="I132" s="21" t="s">
        <v>90</v>
      </c>
    </row>
    <row r="133" spans="1:9" s="1" customFormat="1" ht="24" customHeight="1" x14ac:dyDescent="0.3">
      <c r="A133" s="384"/>
      <c r="B133" s="384"/>
      <c r="C133" s="384"/>
      <c r="D133" s="385"/>
      <c r="E133" s="355"/>
      <c r="F133" s="355"/>
      <c r="G133" s="355"/>
      <c r="H133" s="357"/>
      <c r="I133" s="21" t="s">
        <v>5</v>
      </c>
    </row>
    <row r="134" spans="1:9" s="1" customFormat="1" ht="24" customHeight="1" x14ac:dyDescent="0.3">
      <c r="A134" s="384"/>
      <c r="B134" s="384"/>
      <c r="C134" s="384"/>
      <c r="D134" s="385"/>
      <c r="E134" s="355"/>
      <c r="F134" s="355"/>
      <c r="G134" s="355"/>
      <c r="H134" s="4" t="s">
        <v>101</v>
      </c>
      <c r="I134" s="4"/>
    </row>
    <row r="135" spans="1:9" s="1" customFormat="1" ht="24" customHeight="1" x14ac:dyDescent="0.3">
      <c r="A135" s="384"/>
      <c r="B135" s="384"/>
      <c r="C135" s="384"/>
      <c r="D135" s="385"/>
      <c r="E135" s="355"/>
      <c r="F135" s="355"/>
      <c r="G135" s="355"/>
      <c r="H135" s="4" t="s">
        <v>99</v>
      </c>
      <c r="I135" s="4"/>
    </row>
    <row r="136" spans="1:9" s="1" customFormat="1" ht="24" customHeight="1" x14ac:dyDescent="0.3">
      <c r="A136" s="384"/>
      <c r="B136" s="384"/>
      <c r="C136" s="384"/>
      <c r="D136" s="385"/>
      <c r="E136" s="355"/>
      <c r="F136" s="355"/>
      <c r="G136" s="355"/>
      <c r="H136" s="4" t="s">
        <v>100</v>
      </c>
      <c r="I136" s="4"/>
    </row>
    <row r="137" spans="1:9" s="1" customFormat="1" ht="24" customHeight="1" x14ac:dyDescent="0.3">
      <c r="D137" s="2"/>
      <c r="E137" s="3"/>
      <c r="G137" s="3"/>
    </row>
    <row r="138" spans="1:9" s="1" customFormat="1" ht="24" customHeight="1" x14ac:dyDescent="0.3">
      <c r="A138" s="366">
        <v>45388</v>
      </c>
      <c r="B138" s="366"/>
      <c r="C138" s="366"/>
      <c r="D138" s="366"/>
      <c r="E138" s="366"/>
      <c r="F138" s="366"/>
      <c r="G138" s="366"/>
      <c r="H138" s="366"/>
      <c r="I138" s="366"/>
    </row>
    <row r="139" spans="1:9" s="1" customFormat="1" ht="24" customHeight="1" x14ac:dyDescent="0.3">
      <c r="A139" s="362" t="s">
        <v>21</v>
      </c>
      <c r="B139" s="362"/>
      <c r="C139" s="362"/>
      <c r="D139" s="16" t="s">
        <v>7</v>
      </c>
      <c r="E139" s="13" t="s">
        <v>8</v>
      </c>
      <c r="F139" s="363" t="s">
        <v>9</v>
      </c>
      <c r="G139" s="364"/>
      <c r="H139" s="13" t="s">
        <v>10</v>
      </c>
      <c r="I139" s="13" t="s">
        <v>0</v>
      </c>
    </row>
    <row r="140" spans="1:9" s="1" customFormat="1" ht="24" customHeight="1" x14ac:dyDescent="0.3">
      <c r="A140" s="355" t="s">
        <v>44</v>
      </c>
      <c r="B140" s="355"/>
      <c r="C140" s="355"/>
      <c r="D140" s="385" t="s">
        <v>12</v>
      </c>
      <c r="E140" s="356" t="s">
        <v>13</v>
      </c>
      <c r="F140" s="358" t="s">
        <v>54</v>
      </c>
      <c r="G140" s="359"/>
      <c r="H140" s="4" t="s">
        <v>14</v>
      </c>
      <c r="I140" s="4" t="s">
        <v>15</v>
      </c>
    </row>
    <row r="141" spans="1:9" s="1" customFormat="1" ht="24" customHeight="1" x14ac:dyDescent="0.3">
      <c r="A141" s="355"/>
      <c r="B141" s="355"/>
      <c r="C141" s="355"/>
      <c r="D141" s="385"/>
      <c r="E141" s="370"/>
      <c r="F141" s="371"/>
      <c r="G141" s="372"/>
      <c r="H141" s="4" t="s">
        <v>14</v>
      </c>
      <c r="I141" s="4" t="s">
        <v>110</v>
      </c>
    </row>
    <row r="142" spans="1:9" s="1" customFormat="1" ht="24" customHeight="1" x14ac:dyDescent="0.3">
      <c r="A142" s="355"/>
      <c r="B142" s="355"/>
      <c r="C142" s="355"/>
      <c r="D142" s="385"/>
      <c r="E142" s="357"/>
      <c r="F142" s="360"/>
      <c r="G142" s="361"/>
      <c r="H142" s="4" t="s">
        <v>23</v>
      </c>
      <c r="I142" s="4" t="s">
        <v>27</v>
      </c>
    </row>
    <row r="143" spans="1:9" s="1" customFormat="1" ht="24" customHeight="1" x14ac:dyDescent="0.3">
      <c r="A143" s="355" t="s">
        <v>44</v>
      </c>
      <c r="B143" s="355"/>
      <c r="C143" s="355"/>
      <c r="D143" s="385" t="s">
        <v>12</v>
      </c>
      <c r="E143" s="356" t="s">
        <v>17</v>
      </c>
      <c r="F143" s="358" t="s">
        <v>54</v>
      </c>
      <c r="G143" s="359"/>
      <c r="H143" s="4" t="s">
        <v>14</v>
      </c>
      <c r="I143" s="4" t="s">
        <v>63</v>
      </c>
    </row>
    <row r="144" spans="1:9" s="1" customFormat="1" ht="24" customHeight="1" x14ac:dyDescent="0.3">
      <c r="A144" s="355"/>
      <c r="B144" s="355"/>
      <c r="C144" s="355"/>
      <c r="D144" s="385"/>
      <c r="E144" s="357"/>
      <c r="F144" s="360"/>
      <c r="G144" s="361"/>
      <c r="H144" s="4" t="s">
        <v>23</v>
      </c>
      <c r="I144" s="4" t="s">
        <v>27</v>
      </c>
    </row>
    <row r="145" spans="1:9" s="1" customFormat="1" ht="24" customHeight="1" x14ac:dyDescent="0.3">
      <c r="A145" s="366">
        <v>45389</v>
      </c>
      <c r="B145" s="366"/>
      <c r="C145" s="366"/>
      <c r="D145" s="366"/>
      <c r="E145" s="366"/>
      <c r="F145" s="366"/>
      <c r="G145" s="366"/>
      <c r="H145" s="366"/>
      <c r="I145" s="366"/>
    </row>
    <row r="146" spans="1:9" s="1" customFormat="1" ht="24" customHeight="1" x14ac:dyDescent="0.3">
      <c r="A146" s="362" t="s">
        <v>21</v>
      </c>
      <c r="B146" s="362"/>
      <c r="C146" s="362"/>
      <c r="D146" s="16" t="s">
        <v>7</v>
      </c>
      <c r="E146" s="13" t="s">
        <v>8</v>
      </c>
      <c r="F146" s="363" t="s">
        <v>9</v>
      </c>
      <c r="G146" s="364"/>
      <c r="H146" s="13" t="s">
        <v>10</v>
      </c>
      <c r="I146" s="13" t="s">
        <v>0</v>
      </c>
    </row>
    <row r="147" spans="1:9" s="1" customFormat="1" ht="24" customHeight="1" x14ac:dyDescent="0.3">
      <c r="A147" s="355" t="s">
        <v>44</v>
      </c>
      <c r="B147" s="355"/>
      <c r="C147" s="355"/>
      <c r="D147" s="385" t="s">
        <v>19</v>
      </c>
      <c r="E147" s="356" t="s">
        <v>102</v>
      </c>
      <c r="F147" s="358" t="s">
        <v>54</v>
      </c>
      <c r="G147" s="359"/>
      <c r="H147" s="4" t="s">
        <v>14</v>
      </c>
      <c r="I147" s="4" t="s">
        <v>2</v>
      </c>
    </row>
    <row r="148" spans="1:9" s="1" customFormat="1" ht="24" customHeight="1" x14ac:dyDescent="0.3">
      <c r="A148" s="355"/>
      <c r="B148" s="355"/>
      <c r="C148" s="355"/>
      <c r="D148" s="385"/>
      <c r="E148" s="357"/>
      <c r="F148" s="360"/>
      <c r="G148" s="361"/>
      <c r="H148" s="4" t="s">
        <v>23</v>
      </c>
      <c r="I148" s="4" t="s">
        <v>90</v>
      </c>
    </row>
    <row r="150" spans="1:9" s="1" customFormat="1" ht="24" customHeight="1" x14ac:dyDescent="0.3">
      <c r="A150" s="366">
        <v>45401</v>
      </c>
      <c r="B150" s="366"/>
      <c r="C150" s="366"/>
      <c r="D150" s="366"/>
      <c r="E150" s="366"/>
      <c r="F150" s="366"/>
      <c r="G150" s="366"/>
      <c r="H150" s="366"/>
      <c r="I150" s="366"/>
    </row>
    <row r="151" spans="1:9" s="1" customFormat="1" ht="24" customHeight="1" x14ac:dyDescent="0.3">
      <c r="A151" s="362" t="s">
        <v>21</v>
      </c>
      <c r="B151" s="362"/>
      <c r="C151" s="362"/>
      <c r="D151" s="16" t="s">
        <v>7</v>
      </c>
      <c r="E151" s="13" t="s">
        <v>8</v>
      </c>
      <c r="F151" s="363" t="s">
        <v>9</v>
      </c>
      <c r="G151" s="364"/>
      <c r="H151" s="13" t="s">
        <v>10</v>
      </c>
      <c r="I151" s="13" t="s">
        <v>0</v>
      </c>
    </row>
    <row r="152" spans="1:9" s="1" customFormat="1" ht="24" customHeight="1" x14ac:dyDescent="0.3">
      <c r="A152" s="355" t="s">
        <v>58</v>
      </c>
      <c r="B152" s="355"/>
      <c r="C152" s="355"/>
      <c r="D152" s="5" t="s">
        <v>12</v>
      </c>
      <c r="E152" s="8" t="s">
        <v>13</v>
      </c>
      <c r="F152" s="358" t="s">
        <v>31</v>
      </c>
      <c r="G152" s="359"/>
      <c r="H152" s="15"/>
      <c r="I152" s="15"/>
    </row>
    <row r="153" spans="1:9" s="1" customFormat="1" ht="24" customHeight="1" x14ac:dyDescent="0.3">
      <c r="A153" s="366">
        <v>45402</v>
      </c>
      <c r="B153" s="366"/>
      <c r="C153" s="366"/>
      <c r="D153" s="366"/>
      <c r="E153" s="366"/>
      <c r="F153" s="366"/>
      <c r="G153" s="366"/>
      <c r="H153" s="366"/>
      <c r="I153" s="366"/>
    </row>
    <row r="154" spans="1:9" s="1" customFormat="1" ht="24" customHeight="1" x14ac:dyDescent="0.3">
      <c r="A154" s="362" t="s">
        <v>21</v>
      </c>
      <c r="B154" s="362"/>
      <c r="C154" s="362"/>
      <c r="D154" s="16" t="s">
        <v>7</v>
      </c>
      <c r="E154" s="13" t="s">
        <v>8</v>
      </c>
      <c r="F154" s="363" t="s">
        <v>9</v>
      </c>
      <c r="G154" s="364"/>
      <c r="H154" s="13" t="s">
        <v>10</v>
      </c>
      <c r="I154" s="13" t="s">
        <v>0</v>
      </c>
    </row>
    <row r="155" spans="1:9" s="1" customFormat="1" ht="24" customHeight="1" x14ac:dyDescent="0.3">
      <c r="A155" s="355" t="s">
        <v>45</v>
      </c>
      <c r="B155" s="355"/>
      <c r="C155" s="355"/>
      <c r="D155" s="385" t="s">
        <v>12</v>
      </c>
      <c r="E155" s="355" t="s">
        <v>13</v>
      </c>
      <c r="F155" s="355" t="s">
        <v>39</v>
      </c>
      <c r="G155" s="355"/>
      <c r="H155" s="4" t="s">
        <v>14</v>
      </c>
      <c r="I155" s="4" t="s">
        <v>2</v>
      </c>
    </row>
    <row r="156" spans="1:9" s="1" customFormat="1" ht="24" customHeight="1" x14ac:dyDescent="0.3">
      <c r="A156" s="355"/>
      <c r="B156" s="355"/>
      <c r="C156" s="355"/>
      <c r="D156" s="385"/>
      <c r="E156" s="355"/>
      <c r="F156" s="355"/>
      <c r="G156" s="355"/>
      <c r="H156" s="4" t="s">
        <v>30</v>
      </c>
      <c r="I156" s="4" t="s">
        <v>4</v>
      </c>
    </row>
    <row r="157" spans="1:9" s="1" customFormat="1" ht="24" customHeight="1" x14ac:dyDescent="0.3">
      <c r="A157" s="355"/>
      <c r="B157" s="355"/>
      <c r="C157" s="355"/>
      <c r="D157" s="385"/>
      <c r="E157" s="355"/>
      <c r="F157" s="355"/>
      <c r="G157" s="355"/>
      <c r="H157" s="4" t="s">
        <v>30</v>
      </c>
      <c r="I157" s="4" t="s">
        <v>90</v>
      </c>
    </row>
    <row r="158" spans="1:9" s="1" customFormat="1" ht="24" customHeight="1" x14ac:dyDescent="0.3">
      <c r="A158" s="355"/>
      <c r="B158" s="355"/>
      <c r="C158" s="355"/>
      <c r="D158" s="385"/>
      <c r="E158" s="355"/>
      <c r="F158" s="355"/>
      <c r="G158" s="355"/>
      <c r="H158" s="4" t="s">
        <v>30</v>
      </c>
      <c r="I158" s="4" t="s">
        <v>27</v>
      </c>
    </row>
    <row r="159" spans="1:9" s="1" customFormat="1" ht="24" customHeight="1" x14ac:dyDescent="0.3">
      <c r="A159" s="366">
        <v>45403</v>
      </c>
      <c r="B159" s="366"/>
      <c r="C159" s="366"/>
      <c r="D159" s="366"/>
      <c r="E159" s="366"/>
      <c r="F159" s="366"/>
      <c r="G159" s="366"/>
      <c r="H159" s="366"/>
      <c r="I159" s="366"/>
    </row>
    <row r="160" spans="1:9" s="1" customFormat="1" ht="24" customHeight="1" x14ac:dyDescent="0.3">
      <c r="A160" s="362" t="s">
        <v>21</v>
      </c>
      <c r="B160" s="362"/>
      <c r="C160" s="362"/>
      <c r="D160" s="16" t="s">
        <v>7</v>
      </c>
      <c r="E160" s="13" t="s">
        <v>8</v>
      </c>
      <c r="F160" s="363" t="s">
        <v>9</v>
      </c>
      <c r="G160" s="364"/>
      <c r="H160" s="13" t="s">
        <v>10</v>
      </c>
      <c r="I160" s="13" t="s">
        <v>0</v>
      </c>
    </row>
    <row r="161" spans="1:9" s="1" customFormat="1" ht="24" customHeight="1" x14ac:dyDescent="0.3">
      <c r="A161" s="355" t="s">
        <v>74</v>
      </c>
      <c r="B161" s="355"/>
      <c r="C161" s="355"/>
      <c r="D161" s="5" t="s">
        <v>12</v>
      </c>
      <c r="E161" s="4" t="s">
        <v>75</v>
      </c>
      <c r="F161" s="355" t="s">
        <v>104</v>
      </c>
      <c r="G161" s="355"/>
      <c r="H161" s="15"/>
      <c r="I161" s="15"/>
    </row>
    <row r="162" spans="1:9" s="1" customFormat="1" ht="24" customHeight="1" x14ac:dyDescent="0.3">
      <c r="D162" s="2"/>
      <c r="E162" s="3"/>
      <c r="G162" s="3"/>
    </row>
    <row r="164" spans="1:9" s="1" customFormat="1" ht="24" customHeight="1" x14ac:dyDescent="0.3">
      <c r="A164" s="366">
        <v>45431</v>
      </c>
      <c r="B164" s="366"/>
      <c r="C164" s="366"/>
      <c r="D164" s="366"/>
      <c r="E164" s="366"/>
      <c r="F164" s="366"/>
      <c r="G164" s="366"/>
      <c r="H164" s="366"/>
      <c r="I164" s="366"/>
    </row>
    <row r="165" spans="1:9" s="1" customFormat="1" ht="24" customHeight="1" x14ac:dyDescent="0.3">
      <c r="A165" s="362" t="s">
        <v>21</v>
      </c>
      <c r="B165" s="362"/>
      <c r="C165" s="362"/>
      <c r="D165" s="16" t="s">
        <v>7</v>
      </c>
      <c r="E165" s="13" t="s">
        <v>8</v>
      </c>
      <c r="F165" s="363" t="s">
        <v>9</v>
      </c>
      <c r="G165" s="364"/>
      <c r="H165" s="13" t="s">
        <v>10</v>
      </c>
      <c r="I165" s="13" t="s">
        <v>0</v>
      </c>
    </row>
    <row r="166" spans="1:9" s="1" customFormat="1" ht="24" customHeight="1" x14ac:dyDescent="0.3">
      <c r="A166" s="358" t="s">
        <v>61</v>
      </c>
      <c r="B166" s="411"/>
      <c r="C166" s="359"/>
      <c r="D166" s="379" t="s">
        <v>12</v>
      </c>
      <c r="E166" s="356" t="s">
        <v>103</v>
      </c>
      <c r="F166" s="358" t="s">
        <v>39</v>
      </c>
      <c r="G166" s="359"/>
      <c r="H166" s="4" t="s">
        <v>14</v>
      </c>
      <c r="I166" s="4" t="s">
        <v>27</v>
      </c>
    </row>
    <row r="167" spans="1:9" s="1" customFormat="1" ht="24" customHeight="1" x14ac:dyDescent="0.3">
      <c r="A167" s="360"/>
      <c r="B167" s="412"/>
      <c r="C167" s="361"/>
      <c r="D167" s="380"/>
      <c r="E167" s="357"/>
      <c r="F167" s="360"/>
      <c r="G167" s="361"/>
      <c r="H167" s="4" t="s">
        <v>14</v>
      </c>
      <c r="I167" s="4" t="s">
        <v>4</v>
      </c>
    </row>
    <row r="168" spans="1:9" s="1" customFormat="1" ht="24" customHeight="1" x14ac:dyDescent="0.3">
      <c r="D168" s="2"/>
      <c r="E168" s="3"/>
      <c r="G168" s="3"/>
    </row>
    <row r="169" spans="1:9" s="1" customFormat="1" ht="24" customHeight="1" x14ac:dyDescent="0.3">
      <c r="A169" s="366">
        <v>45444</v>
      </c>
      <c r="B169" s="366"/>
      <c r="C169" s="366"/>
      <c r="D169" s="366"/>
      <c r="E169" s="366"/>
      <c r="F169" s="366"/>
      <c r="G169" s="366"/>
      <c r="H169" s="366"/>
      <c r="I169" s="366"/>
    </row>
    <row r="170" spans="1:9" s="1" customFormat="1" ht="24" customHeight="1" x14ac:dyDescent="0.3">
      <c r="A170" s="362" t="s">
        <v>21</v>
      </c>
      <c r="B170" s="362"/>
      <c r="C170" s="362"/>
      <c r="D170" s="16" t="s">
        <v>7</v>
      </c>
      <c r="E170" s="13" t="s">
        <v>8</v>
      </c>
      <c r="F170" s="363" t="s">
        <v>9</v>
      </c>
      <c r="G170" s="364"/>
      <c r="H170" s="13" t="s">
        <v>10</v>
      </c>
      <c r="I170" s="13" t="s">
        <v>0</v>
      </c>
    </row>
    <row r="171" spans="1:9" s="1" customFormat="1" ht="24" customHeight="1" x14ac:dyDescent="0.3">
      <c r="A171" s="355" t="s">
        <v>114</v>
      </c>
      <c r="B171" s="355"/>
      <c r="C171" s="355"/>
      <c r="D171" s="5" t="s">
        <v>12</v>
      </c>
      <c r="E171" s="4" t="s">
        <v>115</v>
      </c>
      <c r="F171" s="355" t="s">
        <v>26</v>
      </c>
      <c r="G171" s="355"/>
      <c r="H171" s="4" t="s">
        <v>14</v>
      </c>
      <c r="I171" s="10" t="s">
        <v>63</v>
      </c>
    </row>
    <row r="172" spans="1:9" s="1" customFormat="1" ht="24" customHeight="1" x14ac:dyDescent="0.3">
      <c r="D172" s="2"/>
      <c r="E172" s="3"/>
      <c r="G172" s="3"/>
    </row>
    <row r="173" spans="1:9" s="1" customFormat="1" ht="24" customHeight="1" x14ac:dyDescent="0.3">
      <c r="A173" s="366" t="s">
        <v>107</v>
      </c>
      <c r="B173" s="366"/>
      <c r="C173" s="366"/>
      <c r="D173" s="366"/>
      <c r="E173" s="366"/>
      <c r="F173" s="366"/>
      <c r="G173" s="366"/>
      <c r="H173" s="366"/>
      <c r="I173" s="366"/>
    </row>
    <row r="174" spans="1:9" s="1" customFormat="1" ht="24" customHeight="1" x14ac:dyDescent="0.3">
      <c r="A174" s="362" t="s">
        <v>21</v>
      </c>
      <c r="B174" s="362"/>
      <c r="C174" s="362"/>
      <c r="D174" s="16" t="s">
        <v>7</v>
      </c>
      <c r="E174" s="13" t="s">
        <v>8</v>
      </c>
      <c r="F174" s="363" t="s">
        <v>9</v>
      </c>
      <c r="G174" s="364"/>
      <c r="H174" s="13" t="s">
        <v>10</v>
      </c>
      <c r="I174" s="13" t="s">
        <v>0</v>
      </c>
    </row>
    <row r="175" spans="1:9" s="1" customFormat="1" ht="24" customHeight="1" x14ac:dyDescent="0.3">
      <c r="A175" s="355" t="s">
        <v>105</v>
      </c>
      <c r="B175" s="355"/>
      <c r="C175" s="355"/>
      <c r="D175" s="5" t="s">
        <v>106</v>
      </c>
      <c r="E175" s="4" t="s">
        <v>51</v>
      </c>
      <c r="F175" s="355" t="s">
        <v>36</v>
      </c>
      <c r="G175" s="355"/>
      <c r="H175" s="23" t="s">
        <v>116</v>
      </c>
      <c r="I175" s="10" t="s">
        <v>84</v>
      </c>
    </row>
    <row r="176" spans="1:9" s="1" customFormat="1" ht="24" customHeight="1" x14ac:dyDescent="0.3">
      <c r="A176" s="362" t="s">
        <v>21</v>
      </c>
      <c r="B176" s="362"/>
      <c r="C176" s="362"/>
      <c r="D176" s="16" t="s">
        <v>7</v>
      </c>
      <c r="E176" s="13" t="s">
        <v>8</v>
      </c>
      <c r="F176" s="363" t="s">
        <v>9</v>
      </c>
      <c r="G176" s="364"/>
      <c r="H176" s="13" t="s">
        <v>10</v>
      </c>
      <c r="I176" s="13" t="s">
        <v>0</v>
      </c>
    </row>
    <row r="177" spans="1:9" s="1" customFormat="1" ht="24" customHeight="1" x14ac:dyDescent="0.3">
      <c r="A177" s="355" t="s">
        <v>52</v>
      </c>
      <c r="B177" s="355"/>
      <c r="C177" s="355"/>
      <c r="D177" s="385" t="s">
        <v>53</v>
      </c>
      <c r="E177" s="355"/>
      <c r="F177" s="355" t="s">
        <v>54</v>
      </c>
      <c r="G177" s="355"/>
      <c r="H177" s="4" t="s">
        <v>33</v>
      </c>
      <c r="I177" s="4" t="s">
        <v>62</v>
      </c>
    </row>
    <row r="178" spans="1:9" s="1" customFormat="1" ht="24" customHeight="1" x14ac:dyDescent="0.3">
      <c r="A178" s="355"/>
      <c r="B178" s="355"/>
      <c r="C178" s="355"/>
      <c r="D178" s="385"/>
      <c r="E178" s="355"/>
      <c r="F178" s="355"/>
      <c r="G178" s="355"/>
      <c r="H178" s="4" t="s">
        <v>34</v>
      </c>
      <c r="I178" s="4"/>
    </row>
    <row r="179" spans="1:9" s="1" customFormat="1" ht="24" customHeight="1" x14ac:dyDescent="0.3">
      <c r="A179" s="3"/>
      <c r="B179" s="3"/>
      <c r="C179" s="3"/>
      <c r="D179" s="18"/>
      <c r="E179" s="3"/>
      <c r="F179" s="3"/>
      <c r="G179" s="3"/>
      <c r="H179" s="3"/>
      <c r="I179" s="3"/>
    </row>
    <row r="180" spans="1:9" s="1" customFormat="1" ht="24" customHeight="1" x14ac:dyDescent="0.3">
      <c r="A180" s="366">
        <v>45458</v>
      </c>
      <c r="B180" s="366"/>
      <c r="C180" s="366"/>
      <c r="D180" s="366"/>
      <c r="E180" s="366"/>
      <c r="F180" s="366"/>
      <c r="G180" s="366"/>
      <c r="H180" s="366"/>
      <c r="I180" s="366"/>
    </row>
    <row r="181" spans="1:9" s="1" customFormat="1" ht="24" customHeight="1" x14ac:dyDescent="0.3">
      <c r="A181" s="362" t="s">
        <v>21</v>
      </c>
      <c r="B181" s="362"/>
      <c r="C181" s="362"/>
      <c r="D181" s="16" t="s">
        <v>7</v>
      </c>
      <c r="E181" s="13" t="s">
        <v>8</v>
      </c>
      <c r="F181" s="362" t="s">
        <v>9</v>
      </c>
      <c r="G181" s="362"/>
      <c r="H181" s="13" t="s">
        <v>10</v>
      </c>
      <c r="I181" s="13" t="s">
        <v>0</v>
      </c>
    </row>
    <row r="182" spans="1:9" s="1" customFormat="1" ht="24" customHeight="1" x14ac:dyDescent="0.3">
      <c r="A182" s="355" t="s">
        <v>49</v>
      </c>
      <c r="B182" s="355"/>
      <c r="C182" s="355"/>
      <c r="D182" s="5" t="s">
        <v>12</v>
      </c>
      <c r="E182" s="12"/>
      <c r="F182" s="355" t="s">
        <v>26</v>
      </c>
      <c r="G182" s="355"/>
      <c r="H182" s="4" t="s">
        <v>23</v>
      </c>
      <c r="I182" s="4" t="s">
        <v>113</v>
      </c>
    </row>
    <row r="183" spans="1:9" s="1" customFormat="1" ht="24" customHeight="1" x14ac:dyDescent="0.3">
      <c r="D183" s="2"/>
      <c r="E183" s="3"/>
      <c r="G183" s="3"/>
    </row>
    <row r="184" spans="1:9" s="1" customFormat="1" ht="24" customHeight="1" x14ac:dyDescent="0.3">
      <c r="A184" s="366">
        <v>45465</v>
      </c>
      <c r="B184" s="366"/>
      <c r="C184" s="366"/>
      <c r="D184" s="366"/>
      <c r="E184" s="366"/>
      <c r="F184" s="366"/>
      <c r="G184" s="366"/>
      <c r="H184" s="366"/>
      <c r="I184" s="366"/>
    </row>
    <row r="185" spans="1:9" s="1" customFormat="1" ht="24" customHeight="1" x14ac:dyDescent="0.3">
      <c r="A185" s="362" t="s">
        <v>21</v>
      </c>
      <c r="B185" s="362"/>
      <c r="C185" s="362"/>
      <c r="D185" s="16" t="s">
        <v>7</v>
      </c>
      <c r="E185" s="13" t="s">
        <v>8</v>
      </c>
      <c r="F185" s="363" t="s">
        <v>9</v>
      </c>
      <c r="G185" s="364"/>
      <c r="H185" s="13" t="s">
        <v>10</v>
      </c>
      <c r="I185" s="13" t="s">
        <v>0</v>
      </c>
    </row>
    <row r="186" spans="1:9" s="1" customFormat="1" ht="24" customHeight="1" x14ac:dyDescent="0.3">
      <c r="A186" s="355" t="s">
        <v>50</v>
      </c>
      <c r="B186" s="355"/>
      <c r="C186" s="355"/>
      <c r="D186" s="5" t="s">
        <v>12</v>
      </c>
      <c r="E186" s="4" t="s">
        <v>51</v>
      </c>
      <c r="F186" s="355" t="s">
        <v>104</v>
      </c>
      <c r="G186" s="355"/>
      <c r="H186" s="4" t="s">
        <v>23</v>
      </c>
      <c r="I186" s="10" t="s">
        <v>110</v>
      </c>
    </row>
  </sheetData>
  <mergeCells count="230">
    <mergeCell ref="F185:G185"/>
    <mergeCell ref="F181:G181"/>
    <mergeCell ref="A164:I164"/>
    <mergeCell ref="F166:G167"/>
    <mergeCell ref="A175:C175"/>
    <mergeCell ref="A177:C178"/>
    <mergeCell ref="D177:D178"/>
    <mergeCell ref="A165:C165"/>
    <mergeCell ref="F165:G165"/>
    <mergeCell ref="A186:C186"/>
    <mergeCell ref="F186:G186"/>
    <mergeCell ref="F182:G182"/>
    <mergeCell ref="A182:C182"/>
    <mergeCell ref="A180:I180"/>
    <mergeCell ref="E166:E167"/>
    <mergeCell ref="F175:G175"/>
    <mergeCell ref="A173:I173"/>
    <mergeCell ref="A169:I169"/>
    <mergeCell ref="A170:C170"/>
    <mergeCell ref="E177:E178"/>
    <mergeCell ref="F177:G178"/>
    <mergeCell ref="A174:C174"/>
    <mergeCell ref="A176:C176"/>
    <mergeCell ref="F176:G176"/>
    <mergeCell ref="F170:G170"/>
    <mergeCell ref="A171:C171"/>
    <mergeCell ref="F171:G171"/>
    <mergeCell ref="F174:G174"/>
    <mergeCell ref="A166:C167"/>
    <mergeCell ref="D166:D167"/>
    <mergeCell ref="A181:C181"/>
    <mergeCell ref="A184:I184"/>
    <mergeCell ref="A185:C185"/>
    <mergeCell ref="A159:I159"/>
    <mergeCell ref="A160:C160"/>
    <mergeCell ref="F160:G160"/>
    <mergeCell ref="A161:C161"/>
    <mergeCell ref="F161:G161"/>
    <mergeCell ref="A152:C152"/>
    <mergeCell ref="F152:G152"/>
    <mergeCell ref="A153:I153"/>
    <mergeCell ref="A154:C154"/>
    <mergeCell ref="F154:G154"/>
    <mergeCell ref="A155:C158"/>
    <mergeCell ref="D155:D158"/>
    <mergeCell ref="E155:E158"/>
    <mergeCell ref="F155:G158"/>
    <mergeCell ref="A147:C148"/>
    <mergeCell ref="D147:D148"/>
    <mergeCell ref="E147:E148"/>
    <mergeCell ref="F147:G148"/>
    <mergeCell ref="A150:I150"/>
    <mergeCell ref="A151:C151"/>
    <mergeCell ref="F151:G151"/>
    <mergeCell ref="A143:C144"/>
    <mergeCell ref="D143:D144"/>
    <mergeCell ref="E143:E144"/>
    <mergeCell ref="F143:G144"/>
    <mergeCell ref="A145:I145"/>
    <mergeCell ref="A146:C146"/>
    <mergeCell ref="F146:G146"/>
    <mergeCell ref="A138:I138"/>
    <mergeCell ref="A139:C139"/>
    <mergeCell ref="F139:G139"/>
    <mergeCell ref="A140:C142"/>
    <mergeCell ref="D140:D142"/>
    <mergeCell ref="E140:E142"/>
    <mergeCell ref="F140:G142"/>
    <mergeCell ref="A123:C123"/>
    <mergeCell ref="F123:G123"/>
    <mergeCell ref="A125:I125"/>
    <mergeCell ref="A126:C126"/>
    <mergeCell ref="F126:G126"/>
    <mergeCell ref="A127:C136"/>
    <mergeCell ref="D127:D136"/>
    <mergeCell ref="E127:E136"/>
    <mergeCell ref="F127:G136"/>
    <mergeCell ref="H130:H133"/>
    <mergeCell ref="A117:C119"/>
    <mergeCell ref="D117:D119"/>
    <mergeCell ref="E117:E119"/>
    <mergeCell ref="F117:G119"/>
    <mergeCell ref="A121:I121"/>
    <mergeCell ref="A122:C122"/>
    <mergeCell ref="F122:G122"/>
    <mergeCell ref="A113:I113"/>
    <mergeCell ref="A114:C114"/>
    <mergeCell ref="F114:G114"/>
    <mergeCell ref="A115:C115"/>
    <mergeCell ref="F115:G115"/>
    <mergeCell ref="A116:C116"/>
    <mergeCell ref="F116:G116"/>
    <mergeCell ref="A107:I107"/>
    <mergeCell ref="A108:C108"/>
    <mergeCell ref="F108:G108"/>
    <mergeCell ref="A109:C111"/>
    <mergeCell ref="D109:D111"/>
    <mergeCell ref="E109:E111"/>
    <mergeCell ref="F109:G111"/>
    <mergeCell ref="A103:C103"/>
    <mergeCell ref="F103:G103"/>
    <mergeCell ref="A104:C105"/>
    <mergeCell ref="D104:D105"/>
    <mergeCell ref="E104:E105"/>
    <mergeCell ref="F104:G105"/>
    <mergeCell ref="A100:C100"/>
    <mergeCell ref="F100:G100"/>
    <mergeCell ref="A101:C102"/>
    <mergeCell ref="D101:D102"/>
    <mergeCell ref="E101:E102"/>
    <mergeCell ref="F101:G102"/>
    <mergeCell ref="A95:C96"/>
    <mergeCell ref="D95:D96"/>
    <mergeCell ref="E95:E96"/>
    <mergeCell ref="F95:G96"/>
    <mergeCell ref="A98:I98"/>
    <mergeCell ref="A99:C99"/>
    <mergeCell ref="F99:G99"/>
    <mergeCell ref="A89:C92"/>
    <mergeCell ref="D89:D92"/>
    <mergeCell ref="E89:E92"/>
    <mergeCell ref="F89:G92"/>
    <mergeCell ref="A93:I93"/>
    <mergeCell ref="A94:C94"/>
    <mergeCell ref="F94:G94"/>
    <mergeCell ref="A84:C84"/>
    <mergeCell ref="F84:G84"/>
    <mergeCell ref="A85:C85"/>
    <mergeCell ref="F85:G85"/>
    <mergeCell ref="A87:I87"/>
    <mergeCell ref="A88:C88"/>
    <mergeCell ref="F88:G88"/>
    <mergeCell ref="A79:I79"/>
    <mergeCell ref="A80:C80"/>
    <mergeCell ref="F80:G80"/>
    <mergeCell ref="A81:C82"/>
    <mergeCell ref="D81:D82"/>
    <mergeCell ref="E81:E82"/>
    <mergeCell ref="F81:G82"/>
    <mergeCell ref="A74:C74"/>
    <mergeCell ref="F74:G74"/>
    <mergeCell ref="A75:C78"/>
    <mergeCell ref="D75:D78"/>
    <mergeCell ref="E75:E78"/>
    <mergeCell ref="F75:G78"/>
    <mergeCell ref="A69:I69"/>
    <mergeCell ref="A70:C70"/>
    <mergeCell ref="F70:G70"/>
    <mergeCell ref="A71:C71"/>
    <mergeCell ref="F71:G71"/>
    <mergeCell ref="A73:I73"/>
    <mergeCell ref="A3:I3"/>
    <mergeCell ref="A4:C4"/>
    <mergeCell ref="F4:G4"/>
    <mergeCell ref="A5:C7"/>
    <mergeCell ref="D5:D7"/>
    <mergeCell ref="E5:E7"/>
    <mergeCell ref="F5:G7"/>
    <mergeCell ref="A8:C10"/>
    <mergeCell ref="D8:D10"/>
    <mergeCell ref="E8:E10"/>
    <mergeCell ref="F8:G10"/>
    <mergeCell ref="A12:I12"/>
    <mergeCell ref="A13:C13"/>
    <mergeCell ref="F13:G13"/>
    <mergeCell ref="A14:C18"/>
    <mergeCell ref="D14:D18"/>
    <mergeCell ref="E14:E18"/>
    <mergeCell ref="F14:G18"/>
    <mergeCell ref="A20:I20"/>
    <mergeCell ref="A21:C21"/>
    <mergeCell ref="F21:G21"/>
    <mergeCell ref="A22:C26"/>
    <mergeCell ref="D22:D26"/>
    <mergeCell ref="E22:E26"/>
    <mergeCell ref="F22:G26"/>
    <mergeCell ref="A28:I28"/>
    <mergeCell ref="A29:C29"/>
    <mergeCell ref="F29:G29"/>
    <mergeCell ref="A30:C30"/>
    <mergeCell ref="F30:G30"/>
    <mergeCell ref="A32:I32"/>
    <mergeCell ref="A33:C33"/>
    <mergeCell ref="F33:G33"/>
    <mergeCell ref="A34:C34"/>
    <mergeCell ref="F34:G34"/>
    <mergeCell ref="A36:I36"/>
    <mergeCell ref="A37:C37"/>
    <mergeCell ref="F37:G37"/>
    <mergeCell ref="A38:C39"/>
    <mergeCell ref="D38:D39"/>
    <mergeCell ref="E38:E39"/>
    <mergeCell ref="F38:G39"/>
    <mergeCell ref="A41:I41"/>
    <mergeCell ref="A42:I42"/>
    <mergeCell ref="A44:I44"/>
    <mergeCell ref="A45:C45"/>
    <mergeCell ref="F45:G45"/>
    <mergeCell ref="A46:C48"/>
    <mergeCell ref="D46:D48"/>
    <mergeCell ref="E46:E48"/>
    <mergeCell ref="F46:G48"/>
    <mergeCell ref="A49:C50"/>
    <mergeCell ref="D49:D50"/>
    <mergeCell ref="E49:E50"/>
    <mergeCell ref="F49:G50"/>
    <mergeCell ref="A52:I52"/>
    <mergeCell ref="A53:C53"/>
    <mergeCell ref="F53:G53"/>
    <mergeCell ref="A54:C55"/>
    <mergeCell ref="D54:D55"/>
    <mergeCell ref="E54:E55"/>
    <mergeCell ref="F54:G55"/>
    <mergeCell ref="A57:I57"/>
    <mergeCell ref="A58:C58"/>
    <mergeCell ref="F58:G58"/>
    <mergeCell ref="A59:C60"/>
    <mergeCell ref="D59:D60"/>
    <mergeCell ref="E59:E60"/>
    <mergeCell ref="F59:G60"/>
    <mergeCell ref="A61:C61"/>
    <mergeCell ref="F61:G61"/>
    <mergeCell ref="A67:I67"/>
    <mergeCell ref="A62:C62"/>
    <mergeCell ref="F62:G62"/>
    <mergeCell ref="A64:I64"/>
    <mergeCell ref="A65:C65"/>
    <mergeCell ref="F65:G65"/>
    <mergeCell ref="A66:C66"/>
    <mergeCell ref="F66:G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PLANNING</vt:lpstr>
      <vt:lpstr>AR 14-15 mars CFN 2</vt:lpstr>
      <vt:lpstr>AR 05-06 AVRIL CHPT CVL</vt:lpstr>
      <vt:lpstr>Feuil3</vt:lpstr>
      <vt:lpstr>barêmes</vt:lpstr>
      <vt:lpstr>JA</vt:lpstr>
      <vt:lpstr>Clts Indiv. Arb</vt:lpstr>
      <vt:lpstr>Feuil1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Mickael MANDARD</dc:creator>
  <cp:keywords/>
  <dc:description/>
  <cp:lastModifiedBy>Mickael MANDARD</cp:lastModifiedBy>
  <cp:revision/>
  <cp:lastPrinted>2025-09-04T17:46:57Z</cp:lastPrinted>
  <dcterms:created xsi:type="dcterms:W3CDTF">2015-06-05T18:19:34Z</dcterms:created>
  <dcterms:modified xsi:type="dcterms:W3CDTF">2025-10-12T18:13:34Z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1036-9.1.0.5113</vt:lpwstr>
  </property>
</Properties>
</file>